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4055" windowHeight="4050"/>
  </bookViews>
  <sheets>
    <sheet name="PLAN-08-2007" sheetId="1" r:id="rId1"/>
  </sheets>
  <definedNames>
    <definedName name="_xlnm.Print_Area" localSheetId="0">'PLAN-08-2007'!$A$1:$AT$38</definedName>
  </definedNames>
  <calcPr calcId="124519"/>
</workbook>
</file>

<file path=xl/calcChain.xml><?xml version="1.0" encoding="utf-8"?>
<calcChain xmlns="http://schemas.openxmlformats.org/spreadsheetml/2006/main">
  <c r="AM40" i="1"/>
  <c r="AL40"/>
  <c r="AK40"/>
  <c r="AJ40"/>
  <c r="AI40"/>
  <c r="AH40"/>
  <c r="AG40"/>
  <c r="AE40"/>
  <c r="AD40"/>
  <c r="AC40"/>
  <c r="AB40"/>
  <c r="AA40"/>
  <c r="Z40"/>
  <c r="Y40"/>
  <c r="X40"/>
  <c r="W40"/>
  <c r="V40"/>
  <c r="U40"/>
  <c r="T40"/>
  <c r="S40"/>
  <c r="R40"/>
  <c r="P40"/>
  <c r="O40"/>
  <c r="N40"/>
  <c r="M40"/>
  <c r="L40"/>
  <c r="K40"/>
  <c r="J40"/>
  <c r="I40"/>
  <c r="H40"/>
  <c r="G40"/>
  <c r="F40"/>
  <c r="E40"/>
  <c r="D40"/>
  <c r="AM39"/>
  <c r="AL39"/>
  <c r="AK39"/>
  <c r="AJ39"/>
  <c r="AI39"/>
  <c r="AH39"/>
  <c r="AG39"/>
  <c r="AE39"/>
  <c r="AD39"/>
  <c r="AC39"/>
  <c r="AB39"/>
  <c r="AA39"/>
  <c r="Z39"/>
  <c r="Y39"/>
  <c r="W39"/>
  <c r="V39"/>
  <c r="U39"/>
  <c r="T39"/>
  <c r="S39"/>
  <c r="R39"/>
  <c r="P39"/>
  <c r="O39"/>
  <c r="N39"/>
  <c r="M39"/>
  <c r="L39"/>
  <c r="K39"/>
  <c r="J39"/>
  <c r="I39"/>
  <c r="H39"/>
  <c r="G39"/>
  <c r="F39"/>
  <c r="E39"/>
  <c r="D39"/>
  <c r="AM38"/>
  <c r="AM41" s="1"/>
  <c r="AL38"/>
  <c r="AL41" s="1"/>
  <c r="AK38"/>
  <c r="AK41" s="1"/>
  <c r="AJ38"/>
  <c r="AJ41" s="1"/>
  <c r="AI38"/>
  <c r="AI41" s="1"/>
  <c r="AH38"/>
  <c r="AH41" s="1"/>
  <c r="AG38"/>
  <c r="AG41" s="1"/>
  <c r="AE38"/>
  <c r="AE41" s="1"/>
  <c r="AD38"/>
  <c r="AD41" s="1"/>
  <c r="AC38"/>
  <c r="AC41" s="1"/>
  <c r="AB38"/>
  <c r="AB41" s="1"/>
  <c r="AA38"/>
  <c r="AA41" s="1"/>
  <c r="Z38"/>
  <c r="Z41" s="1"/>
  <c r="Y38"/>
  <c r="Y41" s="1"/>
  <c r="W38"/>
  <c r="W41" s="1"/>
  <c r="V38"/>
  <c r="V41" s="1"/>
  <c r="U38"/>
  <c r="U41" s="1"/>
  <c r="T38"/>
  <c r="T41" s="1"/>
  <c r="S38"/>
  <c r="S41" s="1"/>
  <c r="R38"/>
  <c r="R41" s="1"/>
  <c r="P38"/>
  <c r="P41" s="1"/>
  <c r="O38"/>
  <c r="O41" s="1"/>
  <c r="N38"/>
  <c r="N41" s="1"/>
  <c r="M38"/>
  <c r="M41" s="1"/>
  <c r="L38"/>
  <c r="L41" s="1"/>
  <c r="K38"/>
  <c r="K41" s="1"/>
  <c r="J38"/>
  <c r="J41" s="1"/>
  <c r="I38"/>
  <c r="I41" s="1"/>
  <c r="H38"/>
  <c r="H41" s="1"/>
  <c r="G38"/>
  <c r="G41" s="1"/>
  <c r="F38"/>
  <c r="F41" s="1"/>
  <c r="E38"/>
  <c r="E41" s="1"/>
  <c r="D38"/>
  <c r="D41" s="1"/>
  <c r="AN37"/>
  <c r="AN40" s="1"/>
  <c r="AF37"/>
  <c r="AF40" s="1"/>
  <c r="Q37"/>
  <c r="Q40" s="1"/>
  <c r="AN36"/>
  <c r="AF36"/>
  <c r="X36"/>
  <c r="Q36"/>
  <c r="AN35"/>
  <c r="AF35"/>
  <c r="X35"/>
  <c r="Q35"/>
  <c r="AN34"/>
  <c r="AF34"/>
  <c r="X34"/>
  <c r="Q34"/>
  <c r="AN33"/>
  <c r="AF33"/>
  <c r="X33"/>
  <c r="Q33"/>
  <c r="AN32"/>
  <c r="AF32"/>
  <c r="X32"/>
  <c r="Q32"/>
  <c r="AM31"/>
  <c r="AL31"/>
  <c r="AK31"/>
  <c r="AJ31"/>
  <c r="AI31"/>
  <c r="AH31"/>
  <c r="AG31"/>
  <c r="AN31" s="1"/>
  <c r="AE31"/>
  <c r="AD31"/>
  <c r="AC31"/>
  <c r="AB31"/>
  <c r="AA31"/>
  <c r="Z31"/>
  <c r="Y31"/>
  <c r="AF31" s="1"/>
  <c r="W31"/>
  <c r="V31"/>
  <c r="U31"/>
  <c r="T31"/>
  <c r="S31"/>
  <c r="R31"/>
  <c r="X31" s="1"/>
  <c r="P31"/>
  <c r="O31"/>
  <c r="N31"/>
  <c r="M31"/>
  <c r="L31"/>
  <c r="K31"/>
  <c r="J31"/>
  <c r="I31"/>
  <c r="H31"/>
  <c r="G31"/>
  <c r="F31"/>
  <c r="E31"/>
  <c r="D31"/>
  <c r="Q31" s="1"/>
  <c r="AN30"/>
  <c r="AF30"/>
  <c r="X30"/>
  <c r="Q30"/>
  <c r="AN29"/>
  <c r="AF29"/>
  <c r="X29"/>
  <c r="Q29"/>
  <c r="AN28"/>
  <c r="AF28"/>
  <c r="X28"/>
  <c r="Q28"/>
  <c r="AN27"/>
  <c r="AF27"/>
  <c r="X27"/>
  <c r="Q27"/>
  <c r="AN26"/>
  <c r="AF26"/>
  <c r="X26"/>
  <c r="Q26"/>
  <c r="AN25"/>
  <c r="AF25"/>
  <c r="X25"/>
  <c r="Q25"/>
  <c r="AN24"/>
  <c r="AF24"/>
  <c r="X24"/>
  <c r="Q24"/>
  <c r="AN23"/>
  <c r="AF23"/>
  <c r="X23"/>
  <c r="Q23"/>
  <c r="AM22"/>
  <c r="AL22"/>
  <c r="AK22"/>
  <c r="AJ22"/>
  <c r="AI22"/>
  <c r="AH22"/>
  <c r="AG22"/>
  <c r="AN22" s="1"/>
  <c r="AE22"/>
  <c r="AD22"/>
  <c r="AC22"/>
  <c r="AB22"/>
  <c r="AA22"/>
  <c r="Z22"/>
  <c r="Y22"/>
  <c r="AF22" s="1"/>
  <c r="W22"/>
  <c r="V22"/>
  <c r="U22"/>
  <c r="T22"/>
  <c r="S22"/>
  <c r="R22"/>
  <c r="X22" s="1"/>
  <c r="P22"/>
  <c r="O22"/>
  <c r="N22"/>
  <c r="M22"/>
  <c r="L22"/>
  <c r="K22"/>
  <c r="J22"/>
  <c r="I22"/>
  <c r="H22"/>
  <c r="G22"/>
  <c r="F22"/>
  <c r="E22"/>
  <c r="D22"/>
  <c r="Q22" s="1"/>
  <c r="AN21"/>
  <c r="AF21"/>
  <c r="X21"/>
  <c r="Q21"/>
  <c r="AN20"/>
  <c r="AF20"/>
  <c r="X20"/>
  <c r="Q20"/>
  <c r="AN19"/>
  <c r="AF19"/>
  <c r="X19"/>
  <c r="Q19"/>
  <c r="AN18"/>
  <c r="AF18"/>
  <c r="X18"/>
  <c r="Q18"/>
  <c r="AN17"/>
  <c r="AF17"/>
  <c r="X17"/>
  <c r="Q17"/>
  <c r="AN16"/>
  <c r="AF16"/>
  <c r="X16"/>
  <c r="Q16"/>
  <c r="AN15"/>
  <c r="AF15"/>
  <c r="X15"/>
  <c r="Q15"/>
  <c r="AN14"/>
  <c r="AF14"/>
  <c r="X14"/>
  <c r="Q14"/>
  <c r="AM13"/>
  <c r="AL13"/>
  <c r="AK13"/>
  <c r="AJ13"/>
  <c r="AI13"/>
  <c r="AH13"/>
  <c r="AG13"/>
  <c r="AN13" s="1"/>
  <c r="AE13"/>
  <c r="AD13"/>
  <c r="AC13"/>
  <c r="AB13"/>
  <c r="AA13"/>
  <c r="Z13"/>
  <c r="Y13"/>
  <c r="AF13" s="1"/>
  <c r="W13"/>
  <c r="V13"/>
  <c r="U13"/>
  <c r="T13"/>
  <c r="S13"/>
  <c r="R13"/>
  <c r="X13" s="1"/>
  <c r="P13"/>
  <c r="O13"/>
  <c r="N13"/>
  <c r="M13"/>
  <c r="L13"/>
  <c r="K13"/>
  <c r="J13"/>
  <c r="I13"/>
  <c r="H13"/>
  <c r="G13"/>
  <c r="F13"/>
  <c r="E13"/>
  <c r="D13"/>
  <c r="Q13" s="1"/>
  <c r="AN12"/>
  <c r="AF12"/>
  <c r="X12"/>
  <c r="Q12"/>
  <c r="AN11"/>
  <c r="AF11"/>
  <c r="X11"/>
  <c r="Q11"/>
  <c r="AN10"/>
  <c r="AF10"/>
  <c r="X10"/>
  <c r="Q10"/>
  <c r="AN9"/>
  <c r="AF9"/>
  <c r="X9"/>
  <c r="Q9"/>
  <c r="AN8"/>
  <c r="AN39" s="1"/>
  <c r="AF8"/>
  <c r="AF39" s="1"/>
  <c r="X8"/>
  <c r="X39" s="1"/>
  <c r="Q8"/>
  <c r="Q39" s="1"/>
  <c r="AN7"/>
  <c r="AF7"/>
  <c r="X7"/>
  <c r="Q7"/>
  <c r="AM6"/>
  <c r="AL6"/>
  <c r="AK6"/>
  <c r="AJ6"/>
  <c r="AI6"/>
  <c r="AH6"/>
  <c r="AG6"/>
  <c r="AN6" s="1"/>
  <c r="AE6"/>
  <c r="AD6"/>
  <c r="AC6"/>
  <c r="AB6"/>
  <c r="AA6"/>
  <c r="Z6"/>
  <c r="Y6"/>
  <c r="AF6" s="1"/>
  <c r="W6"/>
  <c r="V6"/>
  <c r="U6"/>
  <c r="T6"/>
  <c r="S6"/>
  <c r="R6"/>
  <c r="X6" s="1"/>
  <c r="P6"/>
  <c r="O6"/>
  <c r="N6"/>
  <c r="M6"/>
  <c r="L6"/>
  <c r="K6"/>
  <c r="J6"/>
  <c r="I6"/>
  <c r="H6"/>
  <c r="G6"/>
  <c r="F6"/>
  <c r="E6"/>
  <c r="D6"/>
  <c r="Q6" s="1"/>
  <c r="AN5"/>
  <c r="AN38" s="1"/>
  <c r="AN41" s="1"/>
  <c r="AF5"/>
  <c r="AF38" s="1"/>
  <c r="AF41" s="1"/>
  <c r="X5"/>
  <c r="X38" s="1"/>
  <c r="X41" s="1"/>
  <c r="Q5"/>
  <c r="Q38" s="1"/>
  <c r="Q41" s="1"/>
  <c r="B4"/>
</calcChain>
</file>

<file path=xl/sharedStrings.xml><?xml version="1.0" encoding="utf-8"?>
<sst xmlns="http://schemas.openxmlformats.org/spreadsheetml/2006/main" count="138" uniqueCount="138">
  <si>
    <t>ТАБЕЛА - ПРИЛОГ 1.1</t>
  </si>
  <si>
    <t>р.бр.</t>
  </si>
  <si>
    <t>ЈАВНО ОБВИНИТЕЛСТВО</t>
  </si>
  <si>
    <t>ПОТПРОГРАМА</t>
  </si>
  <si>
    <t>POTREBA OD TABACI ZA UPISNICI</t>
  </si>
  <si>
    <t>ВКУПНО</t>
  </si>
  <si>
    <t>POTREBA OD TABACI ZA STATISTI^KI PREGLEDI</t>
  </si>
  <si>
    <t>ВКУПНО</t>
  </si>
  <si>
    <t>POTREBA OD ПАПКИ ЗА ПРЕДМЕТИ</t>
  </si>
  <si>
    <t>ВКУПНО</t>
  </si>
  <si>
    <t>POTREBA OD ПЛИКОВИ</t>
  </si>
  <si>
    <t>ВКУПНО</t>
  </si>
  <si>
    <t>ЛЕГЕНДА:</t>
  </si>
  <si>
    <t>ОЗНАКА</t>
  </si>
  <si>
    <t>КО</t>
  </si>
  <si>
    <t>КО ИМ</t>
  </si>
  <si>
    <t>КО ИМ ОСК</t>
  </si>
  <si>
    <t>КОН</t>
  </si>
  <si>
    <t>КОД</t>
  </si>
  <si>
    <t>РО</t>
  </si>
  <si>
    <t>А</t>
  </si>
  <si>
    <t>КОВ</t>
  </si>
  <si>
    <t>МП З</t>
  </si>
  <si>
    <t>KОЖ</t>
  </si>
  <si>
    <t>УП ЗА ПРЕСУДИ</t>
  </si>
  <si>
    <t>РОМПП</t>
  </si>
  <si>
    <t>КНИГА ЗА ДНЕВНИ НАСТАНИ</t>
  </si>
  <si>
    <t>УПИСНИЦИ</t>
  </si>
  <si>
    <t>КСО 1</t>
  </si>
  <si>
    <t>КСО 2</t>
  </si>
  <si>
    <t>КСО 3</t>
  </si>
  <si>
    <t>КСО 4</t>
  </si>
  <si>
    <t>КСО 6</t>
  </si>
  <si>
    <t>КСОМ</t>
  </si>
  <si>
    <t>СТАТИСТИЧКИ ПРЕГЛЕДИ</t>
  </si>
  <si>
    <t>КО / КОД/МП3 (бела боја)</t>
  </si>
  <si>
    <t>ПАПКИ ЗА ОЈО ЗА ГОКК (бела боја)</t>
  </si>
  <si>
    <t>КОЗ ЈОРМ (розева боја)</t>
  </si>
  <si>
    <t>КОЖ (сина боја)</t>
  </si>
  <si>
    <t>А        (сина боја)</t>
  </si>
  <si>
    <t>ДРУГО (бела боја)</t>
  </si>
  <si>
    <t>ДОВ (жолта боја)</t>
  </si>
  <si>
    <t>ПАПКИ ЗА ПРЕДМЕТИ</t>
  </si>
  <si>
    <t>ГОЛЕМИ 230Х340 ММ</t>
  </si>
  <si>
    <t>СРЕДНИ 176Х250ММ</t>
  </si>
  <si>
    <t>МАЛИ 125Х176 ММ</t>
  </si>
  <si>
    <t>СО ПОВРАТНИЦА (мостра)</t>
  </si>
  <si>
    <t>ЕКСТРА ГОЛЕМИ 310Х400 ММ</t>
  </si>
  <si>
    <t>ТОРБЕСТИ МАЛИ 140Х225 ММ</t>
  </si>
  <si>
    <t>ТОРБЕСТИ ГОЛЕМИ 240Х275 ММ</t>
  </si>
  <si>
    <t>ПЛИКОВИ</t>
  </si>
  <si>
    <t>1. ЈОРМ - ЈАВНО ОБВИНИТЕЛСТВО</t>
  </si>
  <si>
    <t>19 = 4+5+6+7+8+9+10+11+12+13+4+15+16+17+18</t>
  </si>
  <si>
    <t>26=20+21+22+23+24+25</t>
  </si>
  <si>
    <t>34=27+28+29+30+31+32+33</t>
  </si>
  <si>
    <t>43=35+36+37+38+39+40+41</t>
  </si>
  <si>
    <t>НА РЕПУБЛИКА МАКЕДОНИЈА</t>
  </si>
  <si>
    <t>JORM</t>
  </si>
  <si>
    <t>20</t>
  </si>
  <si>
    <t>ВК.</t>
  </si>
  <si>
    <t>VJO Bitola</t>
  </si>
  <si>
    <t>20</t>
  </si>
  <si>
    <t>2. ВЈО - ВИШО ЈАВНО ОБВИНИТЕЛСТВО</t>
  </si>
  <si>
    <t>VJO Bitola</t>
  </si>
  <si>
    <t>20</t>
  </si>
  <si>
    <t>OJO Bitola</t>
  </si>
  <si>
    <t>2A</t>
  </si>
  <si>
    <t>OJO Ohrid</t>
  </si>
  <si>
    <t>2A</t>
  </si>
  <si>
    <t>3.ОЈО - ОСНОВНО ЈАВНО ОБВИНИТЕЛСТВО</t>
  </si>
  <si>
    <t>OJO Prilep</t>
  </si>
  <si>
    <t>2A</t>
  </si>
  <si>
    <t>OJO Resen</t>
  </si>
  <si>
    <t>2A</t>
  </si>
  <si>
    <t>4.ОЈО ЗА ГОКК - ОСНОВНО ЈАВНО</t>
  </si>
  <si>
    <t>OJO Struga</t>
  </si>
  <si>
    <t>2A</t>
  </si>
  <si>
    <t>ОБВИНИТЕЛСТВО ЗА ГОНЕЊЕ НА</t>
  </si>
  <si>
    <t>ВК.</t>
  </si>
  <si>
    <t>VJO Skopje</t>
  </si>
  <si>
    <t>20</t>
  </si>
  <si>
    <t>ОРГАНИЗИРАН КРИМИНАЛ И КОРУПЦИЈА</t>
  </si>
  <si>
    <t>VJO Skopje</t>
  </si>
  <si>
    <t>20</t>
  </si>
  <si>
    <t>OJO Gevgelija</t>
  </si>
  <si>
    <t>2A</t>
  </si>
  <si>
    <t>OJO Kavadarci</t>
  </si>
  <si>
    <t>2A</t>
  </si>
  <si>
    <t>OJO Krива Palanka</t>
  </si>
  <si>
    <t>2A</t>
  </si>
  <si>
    <t>OJO Kumanovo</t>
  </si>
  <si>
    <t>2A</t>
  </si>
  <si>
    <t>OJO Skopje</t>
  </si>
  <si>
    <t>2A</t>
  </si>
  <si>
    <t>OJO Veles</t>
  </si>
  <si>
    <t>2A</t>
  </si>
  <si>
    <t>OJOza ГОКК</t>
  </si>
  <si>
    <t>2A</t>
  </si>
  <si>
    <t>ВК.</t>
  </si>
  <si>
    <t>VJO [tip</t>
  </si>
  <si>
    <t>20</t>
  </si>
  <si>
    <t>VJO [tip</t>
  </si>
  <si>
    <t>20</t>
  </si>
  <si>
    <t>OJO Berovo</t>
  </si>
  <si>
    <t>2A</t>
  </si>
  <si>
    <t>OJO Del~evo</t>
  </si>
  <si>
    <t>2A</t>
  </si>
  <si>
    <t>OJO Ko~ani</t>
  </si>
  <si>
    <t>2A</t>
  </si>
  <si>
    <t>OJO Radovi{</t>
  </si>
  <si>
    <t>2A</t>
  </si>
  <si>
    <t>OJO Sv.Nikole</t>
  </si>
  <si>
    <t>2A</t>
  </si>
  <si>
    <t>OJO Strumica</t>
  </si>
  <si>
    <t>2A</t>
  </si>
  <si>
    <t>OJO [tip</t>
  </si>
  <si>
    <t>2A</t>
  </si>
  <si>
    <t>ВК.</t>
  </si>
  <si>
    <t>VJO Gostivar</t>
  </si>
  <si>
    <t>20</t>
  </si>
  <si>
    <t>VJO Gostivar</t>
  </si>
  <si>
    <t>20</t>
  </si>
  <si>
    <t>OJO Gostivar</t>
  </si>
  <si>
    <t>2A</t>
  </si>
  <si>
    <t>OJO Debar</t>
  </si>
  <si>
    <t>2A</t>
  </si>
  <si>
    <t>OJO Ki~evo</t>
  </si>
  <si>
    <t>2A</t>
  </si>
  <si>
    <t>OJO Tetovo</t>
  </si>
  <si>
    <t>2A</t>
  </si>
  <si>
    <t>СЈО НА РМ</t>
  </si>
  <si>
    <t>30</t>
  </si>
  <si>
    <t>ВКУПНО:</t>
  </si>
  <si>
    <t>ВКУПНО:</t>
  </si>
  <si>
    <t>2A</t>
  </si>
  <si>
    <t>ВКУПНО:</t>
  </si>
  <si>
    <t>ВКУПНО:</t>
  </si>
  <si>
    <t>20+2A+30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</si>
</sst>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6"/>
      <name val="Arial"/>
    </font>
    <font>
      <b/>
      <sz val="8"/>
      <name val="Mac c swiss"/>
    </font>
    <font>
      <b/>
      <sz val="12"/>
      <name val="Mac c swiss"/>
    </font>
    <font>
      <b/>
      <sz val="12"/>
      <name val="Mac c times"/>
    </font>
    <font>
      <b/>
      <sz val="8"/>
      <name val="Mac c times"/>
    </font>
    <font>
      <b/>
      <u/>
      <sz val="16"/>
      <name val="Arial"/>
    </font>
    <font>
      <b/>
      <sz val="16"/>
      <name val="Mac c swiss"/>
    </font>
    <font>
      <b/>
      <sz val="10"/>
      <name val="Times New Roman"/>
    </font>
    <font>
      <b/>
      <sz val="10"/>
      <name val="Mac c swiss"/>
    </font>
    <font>
      <b/>
      <sz val="14"/>
      <name val="Arial"/>
    </font>
    <font>
      <b/>
      <sz val="9"/>
      <name val="Mac c swiss"/>
    </font>
    <font>
      <b/>
      <sz val="14"/>
      <name val="Mac c swiss"/>
    </font>
    <font>
      <b/>
      <sz val="14"/>
      <color rgb="FF000000"/>
      <name val="Mac c swiss"/>
    </font>
    <font>
      <b/>
      <sz val="10"/>
      <color rgb="FF000000"/>
      <name val="Mac c swiss"/>
    </font>
    <font>
      <sz val="12"/>
      <name val="Mac c swiss"/>
    </font>
    <font>
      <sz val="11"/>
      <name val="Mac c swiss"/>
    </font>
    <font>
      <sz val="10"/>
      <name val="Mac c swiss"/>
    </font>
    <font>
      <sz val="10"/>
      <color rgb="FF000000"/>
      <name val="Mac c swiss"/>
    </font>
    <font>
      <sz val="14"/>
      <name val="Arial"/>
    </font>
    <font>
      <b/>
      <sz val="18"/>
      <name val="Mac c swiss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0" fontId="12" fillId="0" borderId="17" xfId="0" applyFont="1" applyBorder="1"/>
    <xf numFmtId="49" fontId="12" fillId="0" borderId="17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1" fontId="7" fillId="2" borderId="15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0" fontId="12" fillId="0" borderId="19" xfId="0" applyFont="1" applyBorder="1"/>
    <xf numFmtId="49" fontId="12" fillId="0" borderId="19" xfId="0" applyNumberFormat="1" applyFont="1" applyBorder="1" applyAlignment="1">
      <alignment horizontal="center"/>
    </xf>
    <xf numFmtId="1" fontId="12" fillId="3" borderId="4" xfId="0" applyNumberFormat="1" applyFont="1" applyFill="1" applyBorder="1" applyAlignment="1">
      <alignment horizontal="center"/>
    </xf>
    <xf numFmtId="1" fontId="12" fillId="3" borderId="17" xfId="0" applyNumberFormat="1" applyFont="1" applyFill="1" applyBorder="1" applyAlignment="1">
      <alignment horizontal="center"/>
    </xf>
    <xf numFmtId="1" fontId="12" fillId="3" borderId="20" xfId="0" applyNumberFormat="1" applyFont="1" applyFill="1" applyBorder="1" applyAlignment="1">
      <alignment horizontal="center"/>
    </xf>
    <xf numFmtId="1" fontId="14" fillId="2" borderId="19" xfId="0" applyNumberFormat="1" applyFont="1" applyFill="1" applyBorder="1" applyAlignment="1">
      <alignment horizontal="center"/>
    </xf>
    <xf numFmtId="0" fontId="15" fillId="0" borderId="19" xfId="0" applyFont="1" applyBorder="1"/>
    <xf numFmtId="1" fontId="16" fillId="0" borderId="21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17" fillId="2" borderId="25" xfId="0" applyNumberFormat="1" applyFont="1" applyFill="1" applyBorder="1" applyAlignment="1">
      <alignment horizontal="center"/>
    </xf>
    <xf numFmtId="0" fontId="16" fillId="0" borderId="25" xfId="0" applyFont="1" applyBorder="1"/>
    <xf numFmtId="49" fontId="3" fillId="0" borderId="19" xfId="0" applyNumberFormat="1" applyFont="1" applyBorder="1" applyAlignment="1">
      <alignment horizontal="center"/>
    </xf>
    <xf numFmtId="1" fontId="16" fillId="0" borderId="26" xfId="0" applyNumberFormat="1" applyFont="1" applyBorder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1" fontId="3" fillId="4" borderId="25" xfId="0" applyNumberFormat="1" applyFont="1" applyFill="1" applyBorder="1" applyAlignment="1">
      <alignment horizontal="center"/>
    </xf>
    <xf numFmtId="1" fontId="18" fillId="2" borderId="25" xfId="0" applyNumberFormat="1" applyFont="1" applyFill="1" applyBorder="1" applyAlignment="1">
      <alignment horizontal="center"/>
    </xf>
    <xf numFmtId="0" fontId="16" fillId="2" borderId="25" xfId="0" applyFont="1" applyFill="1" applyBorder="1"/>
    <xf numFmtId="0" fontId="19" fillId="0" borderId="1" xfId="0" applyFont="1" applyBorder="1"/>
    <xf numFmtId="1" fontId="17" fillId="2" borderId="29" xfId="0" applyNumberFormat="1" applyFont="1" applyFill="1" applyBorder="1" applyAlignment="1">
      <alignment horizontal="center"/>
    </xf>
    <xf numFmtId="0" fontId="16" fillId="0" borderId="29" xfId="0" applyFont="1" applyBorder="1"/>
    <xf numFmtId="1" fontId="16" fillId="0" borderId="30" xfId="0" applyNumberFormat="1" applyFont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1" fontId="16" fillId="0" borderId="32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3" fillId="4" borderId="29" xfId="0" applyNumberFormat="1" applyFont="1" applyFill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10" fillId="0" borderId="1" xfId="0" applyFont="1" applyBorder="1"/>
    <xf numFmtId="0" fontId="12" fillId="0" borderId="20" xfId="0" applyFont="1" applyBorder="1"/>
    <xf numFmtId="49" fontId="12" fillId="0" borderId="20" xfId="0" applyNumberFormat="1" applyFont="1" applyBorder="1" applyAlignment="1">
      <alignment horizontal="center"/>
    </xf>
    <xf numFmtId="1" fontId="12" fillId="3" borderId="33" xfId="0" applyNumberFormat="1" applyFont="1" applyFill="1" applyBorder="1" applyAlignment="1">
      <alignment horizontal="center"/>
    </xf>
    <xf numFmtId="1" fontId="17" fillId="2" borderId="19" xfId="0" applyNumberFormat="1" applyFont="1" applyFill="1" applyBorder="1" applyAlignment="1">
      <alignment horizontal="center"/>
    </xf>
    <xf numFmtId="0" fontId="15" fillId="0" borderId="20" xfId="0" applyFont="1" applyBorder="1"/>
    <xf numFmtId="49" fontId="3" fillId="0" borderId="20" xfId="0" applyNumberFormat="1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1" fontId="17" fillId="2" borderId="36" xfId="0" applyNumberFormat="1" applyFont="1" applyFill="1" applyBorder="1" applyAlignment="1">
      <alignment horizontal="center"/>
    </xf>
    <xf numFmtId="0" fontId="16" fillId="0" borderId="36" xfId="0" applyFont="1" applyBorder="1"/>
    <xf numFmtId="49" fontId="3" fillId="0" borderId="11" xfId="0" applyNumberFormat="1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1" fontId="16" fillId="0" borderId="38" xfId="0" applyNumberFormat="1" applyFont="1" applyBorder="1" applyAlignment="1">
      <alignment horizontal="center"/>
    </xf>
    <xf numFmtId="1" fontId="3" fillId="4" borderId="36" xfId="0" applyNumberFormat="1" applyFont="1" applyFill="1" applyBorder="1" applyAlignment="1">
      <alignment horizontal="center"/>
    </xf>
    <xf numFmtId="1" fontId="17" fillId="2" borderId="20" xfId="0" applyNumberFormat="1" applyFont="1" applyFill="1" applyBorder="1" applyAlignment="1">
      <alignment horizontal="center"/>
    </xf>
    <xf numFmtId="49" fontId="12" fillId="0" borderId="36" xfId="0" applyNumberFormat="1" applyFont="1" applyBorder="1" applyAlignment="1">
      <alignment horizontal="center"/>
    </xf>
    <xf numFmtId="1" fontId="16" fillId="0" borderId="39" xfId="0" applyNumberFormat="1" applyFont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0" fontId="16" fillId="0" borderId="19" xfId="0" applyFont="1" applyBorder="1"/>
    <xf numFmtId="49" fontId="3" fillId="0" borderId="40" xfId="0" applyNumberFormat="1" applyFont="1" applyBorder="1" applyAlignment="1">
      <alignment horizontal="center"/>
    </xf>
    <xf numFmtId="1" fontId="16" fillId="0" borderId="41" xfId="0" applyNumberFormat="1" applyFont="1" applyBorder="1" applyAlignment="1">
      <alignment horizontal="center"/>
    </xf>
    <xf numFmtId="1" fontId="15" fillId="4" borderId="40" xfId="0" applyNumberFormat="1" applyFont="1" applyFill="1" applyBorder="1" applyAlignment="1">
      <alignment horizontal="center"/>
    </xf>
    <xf numFmtId="0" fontId="0" fillId="2" borderId="1" xfId="0" applyFont="1" applyFill="1" applyBorder="1"/>
    <xf numFmtId="1" fontId="17" fillId="2" borderId="4" xfId="0" applyNumberFormat="1" applyFont="1" applyFill="1" applyBorder="1" applyAlignment="1">
      <alignment horizontal="center"/>
    </xf>
    <xf numFmtId="49" fontId="3" fillId="0" borderId="42" xfId="0" applyNumberFormat="1" applyFont="1" applyBorder="1" applyAlignment="1">
      <alignment horizontal="center"/>
    </xf>
    <xf numFmtId="1" fontId="16" fillId="2" borderId="13" xfId="0" applyNumberFormat="1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1" fontId="16" fillId="2" borderId="42" xfId="0" applyNumberFormat="1" applyFont="1" applyFill="1" applyBorder="1" applyAlignment="1">
      <alignment horizontal="center"/>
    </xf>
    <xf numFmtId="1" fontId="16" fillId="2" borderId="17" xfId="0" applyNumberFormat="1" applyFont="1" applyFill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6" fillId="0" borderId="42" xfId="0" applyNumberFormat="1" applyFont="1" applyBorder="1" applyAlignment="1">
      <alignment horizontal="center"/>
    </xf>
    <xf numFmtId="0" fontId="0" fillId="0" borderId="43" xfId="0" applyFont="1" applyBorder="1"/>
    <xf numFmtId="0" fontId="7" fillId="2" borderId="13" xfId="0" applyFont="1" applyFill="1" applyBorder="1" applyAlignment="1">
      <alignment horizontal="right"/>
    </xf>
    <xf numFmtId="0" fontId="20" fillId="2" borderId="14" xfId="0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7" fillId="0" borderId="1" xfId="0" applyFont="1" applyBorder="1"/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1" fillId="0" borderId="1" xfId="0" applyFont="1" applyBorder="1"/>
    <xf numFmtId="0" fontId="7" fillId="0" borderId="4" xfId="0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44"/>
  <sheetViews>
    <sheetView tabSelected="1" workbookViewId="0"/>
  </sheetViews>
  <sheetFormatPr defaultColWidth="17.28515625" defaultRowHeight="15.75" customHeight="1"/>
  <cols>
    <col min="1" max="1" width="7" customWidth="1"/>
    <col min="2" max="2" width="26.42578125" customWidth="1"/>
    <col min="3" max="3" width="13.42578125" customWidth="1"/>
    <col min="4" max="4" width="14.28515625" customWidth="1"/>
    <col min="5" max="6" width="11.28515625" customWidth="1"/>
    <col min="7" max="7" width="13.28515625" customWidth="1"/>
    <col min="8" max="8" width="14.28515625" customWidth="1"/>
    <col min="9" max="10" width="11.140625" customWidth="1"/>
    <col min="11" max="11" width="9.85546875" customWidth="1"/>
    <col min="12" max="12" width="12.7109375" customWidth="1"/>
    <col min="13" max="16" width="11.7109375" customWidth="1"/>
    <col min="17" max="17" width="42.140625" customWidth="1"/>
    <col min="18" max="18" width="11" customWidth="1"/>
    <col min="19" max="19" width="13.42578125" customWidth="1"/>
    <col min="20" max="20" width="9.42578125" customWidth="1"/>
    <col min="21" max="21" width="11" customWidth="1"/>
    <col min="22" max="22" width="11.85546875" customWidth="1"/>
    <col min="23" max="23" width="11.140625" customWidth="1"/>
    <col min="24" max="24" width="21.140625" customWidth="1"/>
    <col min="25" max="25" width="9.85546875" customWidth="1"/>
    <col min="26" max="26" width="12.28515625" customWidth="1"/>
    <col min="27" max="27" width="9.85546875" customWidth="1"/>
    <col min="28" max="28" width="8.5703125" customWidth="1"/>
    <col min="29" max="29" width="10.85546875" customWidth="1"/>
    <col min="30" max="30" width="14.85546875" customWidth="1"/>
    <col min="31" max="31" width="12.28515625" customWidth="1"/>
    <col min="32" max="32" width="25.28515625" customWidth="1"/>
    <col min="33" max="33" width="12" customWidth="1"/>
    <col min="34" max="34" width="12.7109375" customWidth="1"/>
    <col min="35" max="35" width="12.28515625" customWidth="1"/>
    <col min="36" max="36" width="18.140625" customWidth="1"/>
    <col min="37" max="37" width="15.85546875" customWidth="1"/>
    <col min="38" max="38" width="13.140625" customWidth="1"/>
    <col min="39" max="39" width="12.85546875" customWidth="1"/>
    <col min="40" max="40" width="25.85546875" customWidth="1"/>
    <col min="41" max="44" width="8" customWidth="1"/>
    <col min="45" max="45" width="23.140625" customWidth="1"/>
    <col min="46" max="46" width="21.5703125" customWidth="1"/>
  </cols>
  <sheetData>
    <row r="1" spans="1:46" ht="27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S1" s="1"/>
      <c r="AT1" s="1"/>
    </row>
    <row r="2" spans="1:46" ht="35.25" customHeight="1">
      <c r="A2" s="3" t="s">
        <v>1</v>
      </c>
      <c r="B2" s="4" t="s">
        <v>2</v>
      </c>
      <c r="C2" s="117" t="s">
        <v>3</v>
      </c>
      <c r="D2" s="120" t="s">
        <v>4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5" t="s">
        <v>5</v>
      </c>
      <c r="R2" s="120" t="s">
        <v>6</v>
      </c>
      <c r="S2" s="116"/>
      <c r="T2" s="116"/>
      <c r="U2" s="116"/>
      <c r="V2" s="116"/>
      <c r="W2" s="116"/>
      <c r="X2" s="5" t="s">
        <v>7</v>
      </c>
      <c r="Y2" s="120" t="s">
        <v>8</v>
      </c>
      <c r="Z2" s="116"/>
      <c r="AA2" s="116"/>
      <c r="AB2" s="116"/>
      <c r="AC2" s="116"/>
      <c r="AD2" s="116"/>
      <c r="AE2" s="116"/>
      <c r="AF2" s="5" t="s">
        <v>9</v>
      </c>
      <c r="AG2" s="120" t="s">
        <v>10</v>
      </c>
      <c r="AH2" s="116"/>
      <c r="AI2" s="116"/>
      <c r="AJ2" s="116"/>
      <c r="AK2" s="116"/>
      <c r="AL2" s="116"/>
      <c r="AM2" s="116"/>
      <c r="AN2" s="5" t="s">
        <v>11</v>
      </c>
      <c r="AO2" s="121" t="s">
        <v>12</v>
      </c>
      <c r="AP2" s="116"/>
      <c r="AQ2" s="116"/>
      <c r="AR2" s="116"/>
      <c r="AS2" s="116"/>
      <c r="AT2" s="6"/>
    </row>
    <row r="3" spans="1:46" ht="40.5" customHeight="1">
      <c r="A3" s="115" t="s">
        <v>13</v>
      </c>
      <c r="B3" s="116"/>
      <c r="C3" s="116"/>
      <c r="D3" s="7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9" t="s">
        <v>23</v>
      </c>
      <c r="N3" s="10" t="s">
        <v>24</v>
      </c>
      <c r="O3" s="10" t="s">
        <v>25</v>
      </c>
      <c r="P3" s="10" t="s">
        <v>26</v>
      </c>
      <c r="Q3" s="11" t="s">
        <v>27</v>
      </c>
      <c r="R3" s="12" t="s">
        <v>28</v>
      </c>
      <c r="S3" s="13" t="s">
        <v>29</v>
      </c>
      <c r="T3" s="13" t="s">
        <v>30</v>
      </c>
      <c r="U3" s="13" t="s">
        <v>31</v>
      </c>
      <c r="V3" s="13" t="s">
        <v>32</v>
      </c>
      <c r="W3" s="14" t="s">
        <v>33</v>
      </c>
      <c r="X3" s="11" t="s">
        <v>34</v>
      </c>
      <c r="Y3" s="12" t="s">
        <v>35</v>
      </c>
      <c r="Z3" s="15" t="s">
        <v>36</v>
      </c>
      <c r="AA3" s="13" t="s">
        <v>37</v>
      </c>
      <c r="AB3" s="13" t="s">
        <v>38</v>
      </c>
      <c r="AC3" s="13" t="s">
        <v>39</v>
      </c>
      <c r="AD3" s="13" t="s">
        <v>40</v>
      </c>
      <c r="AE3" s="14" t="s">
        <v>41</v>
      </c>
      <c r="AF3" s="11" t="s">
        <v>42</v>
      </c>
      <c r="AG3" s="12" t="s">
        <v>43</v>
      </c>
      <c r="AH3" s="15" t="s">
        <v>44</v>
      </c>
      <c r="AI3" s="13" t="s">
        <v>45</v>
      </c>
      <c r="AJ3" s="13" t="s">
        <v>46</v>
      </c>
      <c r="AK3" s="13" t="s">
        <v>47</v>
      </c>
      <c r="AL3" s="13" t="s">
        <v>48</v>
      </c>
      <c r="AM3" s="14" t="s">
        <v>49</v>
      </c>
      <c r="AN3" s="11" t="s">
        <v>50</v>
      </c>
      <c r="AO3" s="122" t="s">
        <v>51</v>
      </c>
      <c r="AP3" s="116"/>
      <c r="AQ3" s="116"/>
      <c r="AR3" s="116"/>
      <c r="AS3" s="116"/>
      <c r="AT3" s="116"/>
    </row>
    <row r="4" spans="1:46" ht="23.25" customHeight="1">
      <c r="A4" s="17">
        <v>1</v>
      </c>
      <c r="B4" s="18">
        <f>A4+1</f>
        <v>2</v>
      </c>
      <c r="C4" s="18">
        <v>3</v>
      </c>
      <c r="D4" s="17">
        <v>5</v>
      </c>
      <c r="E4" s="18">
        <v>6</v>
      </c>
      <c r="F4" s="18">
        <v>7</v>
      </c>
      <c r="G4" s="18">
        <v>8</v>
      </c>
      <c r="H4" s="18">
        <v>10</v>
      </c>
      <c r="I4" s="18">
        <v>11</v>
      </c>
      <c r="J4" s="18">
        <v>12</v>
      </c>
      <c r="K4" s="18">
        <v>13</v>
      </c>
      <c r="L4" s="18">
        <v>14</v>
      </c>
      <c r="M4" s="19">
        <v>15</v>
      </c>
      <c r="N4" s="20">
        <v>16</v>
      </c>
      <c r="O4" s="20">
        <v>17</v>
      </c>
      <c r="P4" s="20">
        <v>18</v>
      </c>
      <c r="Q4" s="21" t="s">
        <v>52</v>
      </c>
      <c r="R4" s="17">
        <v>20</v>
      </c>
      <c r="S4" s="18">
        <v>21</v>
      </c>
      <c r="T4" s="18">
        <v>22</v>
      </c>
      <c r="U4" s="18">
        <v>23</v>
      </c>
      <c r="V4" s="18">
        <v>24</v>
      </c>
      <c r="W4" s="19">
        <v>25</v>
      </c>
      <c r="X4" s="21" t="s">
        <v>53</v>
      </c>
      <c r="Y4" s="17">
        <v>27</v>
      </c>
      <c r="Z4" s="22">
        <v>28</v>
      </c>
      <c r="AA4" s="18">
        <v>29</v>
      </c>
      <c r="AB4" s="18">
        <v>30</v>
      </c>
      <c r="AC4" s="18">
        <v>31</v>
      </c>
      <c r="AD4" s="18">
        <v>32</v>
      </c>
      <c r="AE4" s="19">
        <v>33</v>
      </c>
      <c r="AF4" s="23" t="s">
        <v>54</v>
      </c>
      <c r="AG4" s="17">
        <v>35</v>
      </c>
      <c r="AH4" s="22">
        <v>36</v>
      </c>
      <c r="AI4" s="18">
        <v>37</v>
      </c>
      <c r="AJ4" s="18">
        <v>38</v>
      </c>
      <c r="AK4" s="18">
        <v>39</v>
      </c>
      <c r="AL4" s="18">
        <v>40</v>
      </c>
      <c r="AM4" s="19">
        <v>41</v>
      </c>
      <c r="AN4" s="21" t="s">
        <v>55</v>
      </c>
      <c r="AO4" s="122" t="s">
        <v>56</v>
      </c>
      <c r="AP4" s="116"/>
      <c r="AQ4" s="116"/>
      <c r="AR4" s="116"/>
      <c r="AS4" s="116"/>
      <c r="AT4" s="24"/>
    </row>
    <row r="5" spans="1:46" ht="19.5" customHeight="1">
      <c r="A5" s="25">
        <v>1</v>
      </c>
      <c r="B5" s="26" t="s">
        <v>57</v>
      </c>
      <c r="C5" s="27" t="s">
        <v>58</v>
      </c>
      <c r="D5" s="28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1000</v>
      </c>
      <c r="K5" s="29">
        <v>0</v>
      </c>
      <c r="L5" s="29">
        <v>0</v>
      </c>
      <c r="M5" s="30">
        <v>0</v>
      </c>
      <c r="N5" s="31">
        <v>0</v>
      </c>
      <c r="O5" s="31">
        <v>0</v>
      </c>
      <c r="P5" s="31">
        <v>0</v>
      </c>
      <c r="Q5" s="32">
        <f t="shared" ref="Q5:Q37" si="0">SUM(D5:P5)</f>
        <v>1000</v>
      </c>
      <c r="R5" s="33">
        <v>0</v>
      </c>
      <c r="S5" s="34">
        <v>0</v>
      </c>
      <c r="T5" s="34">
        <v>0</v>
      </c>
      <c r="U5" s="34">
        <v>0</v>
      </c>
      <c r="V5" s="34">
        <v>0</v>
      </c>
      <c r="W5" s="35">
        <v>0</v>
      </c>
      <c r="X5" s="32">
        <f t="shared" ref="X5:X36" si="1">SUM(R5:W5)</f>
        <v>0</v>
      </c>
      <c r="Y5" s="33">
        <v>0</v>
      </c>
      <c r="Z5" s="33">
        <v>0</v>
      </c>
      <c r="AA5" s="34">
        <v>1500</v>
      </c>
      <c r="AB5" s="34">
        <v>0</v>
      </c>
      <c r="AC5" s="34">
        <v>500</v>
      </c>
      <c r="AD5" s="34">
        <v>0</v>
      </c>
      <c r="AE5" s="35">
        <v>150</v>
      </c>
      <c r="AF5" s="32">
        <f t="shared" ref="AF5:AF37" si="2">SUM(Y5:AE5)</f>
        <v>2150</v>
      </c>
      <c r="AG5" s="28">
        <v>1000</v>
      </c>
      <c r="AH5" s="28">
        <v>1000</v>
      </c>
      <c r="AI5" s="29">
        <v>2000</v>
      </c>
      <c r="AJ5" s="29">
        <v>0</v>
      </c>
      <c r="AK5" s="29">
        <v>0</v>
      </c>
      <c r="AL5" s="29">
        <v>0</v>
      </c>
      <c r="AM5" s="30">
        <v>0</v>
      </c>
      <c r="AN5" s="32">
        <f t="shared" ref="AN5:AN37" si="3">SUM(AG5:AM5)</f>
        <v>4000</v>
      </c>
      <c r="AO5" s="122"/>
      <c r="AP5" s="116"/>
      <c r="AQ5" s="116"/>
      <c r="AR5" s="116"/>
      <c r="AS5" s="116"/>
      <c r="AT5" s="116"/>
    </row>
    <row r="6" spans="1:46" ht="19.5" customHeight="1">
      <c r="A6" s="36" t="s">
        <v>59</v>
      </c>
      <c r="B6" s="37" t="s">
        <v>60</v>
      </c>
      <c r="C6" s="38" t="s">
        <v>61</v>
      </c>
      <c r="D6" s="39">
        <f t="shared" ref="D6:P6" si="4">D7+D8+D9+D10+D11+D12</f>
        <v>970</v>
      </c>
      <c r="E6" s="39">
        <f t="shared" si="4"/>
        <v>40</v>
      </c>
      <c r="F6" s="39">
        <f t="shared" si="4"/>
        <v>40</v>
      </c>
      <c r="G6" s="39">
        <f t="shared" si="4"/>
        <v>220</v>
      </c>
      <c r="H6" s="39">
        <f t="shared" si="4"/>
        <v>200</v>
      </c>
      <c r="I6" s="39">
        <f t="shared" si="4"/>
        <v>250</v>
      </c>
      <c r="J6" s="39">
        <f t="shared" si="4"/>
        <v>250</v>
      </c>
      <c r="K6" s="39">
        <f t="shared" si="4"/>
        <v>0</v>
      </c>
      <c r="L6" s="39">
        <f t="shared" si="4"/>
        <v>320</v>
      </c>
      <c r="M6" s="39">
        <f t="shared" si="4"/>
        <v>100</v>
      </c>
      <c r="N6" s="39">
        <f t="shared" si="4"/>
        <v>0</v>
      </c>
      <c r="O6" s="39">
        <f t="shared" si="4"/>
        <v>0</v>
      </c>
      <c r="P6" s="40">
        <f t="shared" si="4"/>
        <v>250</v>
      </c>
      <c r="Q6" s="32">
        <f t="shared" si="0"/>
        <v>2640</v>
      </c>
      <c r="R6" s="40">
        <f t="shared" ref="R6:W6" si="5">R7+R8+R9+R10+R11+R12</f>
        <v>25</v>
      </c>
      <c r="S6" s="40">
        <f t="shared" si="5"/>
        <v>25</v>
      </c>
      <c r="T6" s="40">
        <f t="shared" si="5"/>
        <v>25</v>
      </c>
      <c r="U6" s="40">
        <f t="shared" si="5"/>
        <v>5</v>
      </c>
      <c r="V6" s="40">
        <f t="shared" si="5"/>
        <v>5</v>
      </c>
      <c r="W6" s="40">
        <f t="shared" si="5"/>
        <v>25</v>
      </c>
      <c r="X6" s="40">
        <f t="shared" si="1"/>
        <v>110</v>
      </c>
      <c r="Y6" s="40">
        <f t="shared" ref="Y6:AE6" si="6">Y7+Y8+Y9+Y10+Y11+Y12</f>
        <v>3900</v>
      </c>
      <c r="Z6" s="40">
        <f t="shared" si="6"/>
        <v>0</v>
      </c>
      <c r="AA6" s="40">
        <f t="shared" si="6"/>
        <v>0</v>
      </c>
      <c r="AB6" s="40">
        <f t="shared" si="6"/>
        <v>1200</v>
      </c>
      <c r="AC6" s="40">
        <f t="shared" si="6"/>
        <v>1000</v>
      </c>
      <c r="AD6" s="40">
        <f t="shared" si="6"/>
        <v>1350</v>
      </c>
      <c r="AE6" s="40">
        <f t="shared" si="6"/>
        <v>0</v>
      </c>
      <c r="AF6" s="41">
        <f t="shared" si="2"/>
        <v>7450</v>
      </c>
      <c r="AG6" s="40">
        <f t="shared" ref="AG6:AM6" si="7">AG7+AG8+AG9+AG10+AG11+AG12</f>
        <v>600</v>
      </c>
      <c r="AH6" s="40">
        <f t="shared" si="7"/>
        <v>900</v>
      </c>
      <c r="AI6" s="40">
        <f t="shared" si="7"/>
        <v>4800</v>
      </c>
      <c r="AJ6" s="40">
        <f t="shared" si="7"/>
        <v>11000</v>
      </c>
      <c r="AK6" s="40">
        <f t="shared" si="7"/>
        <v>0</v>
      </c>
      <c r="AL6" s="40">
        <f t="shared" si="7"/>
        <v>0</v>
      </c>
      <c r="AM6" s="40">
        <f t="shared" si="7"/>
        <v>0</v>
      </c>
      <c r="AN6" s="41">
        <f t="shared" si="3"/>
        <v>17300</v>
      </c>
      <c r="AO6" s="16" t="s">
        <v>62</v>
      </c>
      <c r="AP6" s="24"/>
      <c r="AQ6" s="24"/>
      <c r="AR6" s="24"/>
      <c r="AS6" s="24"/>
      <c r="AT6" s="24"/>
    </row>
    <row r="7" spans="1:46" ht="19.5" customHeight="1">
      <c r="A7" s="42">
        <v>2</v>
      </c>
      <c r="B7" s="43" t="s">
        <v>63</v>
      </c>
      <c r="C7" s="38" t="s">
        <v>64</v>
      </c>
      <c r="D7" s="44">
        <v>0</v>
      </c>
      <c r="E7" s="45">
        <v>0</v>
      </c>
      <c r="F7" s="45">
        <v>0</v>
      </c>
      <c r="G7" s="45">
        <v>0</v>
      </c>
      <c r="H7" s="45">
        <v>20</v>
      </c>
      <c r="I7" s="45">
        <v>50</v>
      </c>
      <c r="J7" s="45">
        <v>50</v>
      </c>
      <c r="K7" s="45">
        <v>0</v>
      </c>
      <c r="L7" s="45">
        <v>0</v>
      </c>
      <c r="M7" s="46">
        <v>100</v>
      </c>
      <c r="N7" s="47">
        <v>0</v>
      </c>
      <c r="O7" s="47">
        <v>0</v>
      </c>
      <c r="P7" s="47">
        <v>0</v>
      </c>
      <c r="Q7" s="48">
        <f t="shared" si="0"/>
        <v>220</v>
      </c>
      <c r="R7" s="44">
        <v>0</v>
      </c>
      <c r="S7" s="44">
        <v>0</v>
      </c>
      <c r="T7" s="44">
        <v>0</v>
      </c>
      <c r="U7" s="44">
        <v>5</v>
      </c>
      <c r="V7" s="44">
        <v>0</v>
      </c>
      <c r="W7" s="44">
        <v>0</v>
      </c>
      <c r="X7" s="49">
        <f t="shared" si="1"/>
        <v>5</v>
      </c>
      <c r="Y7" s="44">
        <v>0</v>
      </c>
      <c r="Z7" s="44">
        <v>0</v>
      </c>
      <c r="AA7" s="44">
        <v>0</v>
      </c>
      <c r="AB7" s="44">
        <v>1200</v>
      </c>
      <c r="AC7" s="44">
        <v>200</v>
      </c>
      <c r="AD7" s="44">
        <v>200</v>
      </c>
      <c r="AE7" s="44">
        <v>0</v>
      </c>
      <c r="AF7" s="50">
        <f t="shared" si="2"/>
        <v>1600</v>
      </c>
      <c r="AG7" s="44">
        <v>200</v>
      </c>
      <c r="AH7" s="44">
        <v>200</v>
      </c>
      <c r="AI7" s="44">
        <v>200</v>
      </c>
      <c r="AJ7" s="44">
        <v>0</v>
      </c>
      <c r="AK7" s="44">
        <v>0</v>
      </c>
      <c r="AL7" s="44">
        <v>0</v>
      </c>
      <c r="AM7" s="44">
        <v>0</v>
      </c>
      <c r="AN7" s="50">
        <f t="shared" si="3"/>
        <v>600</v>
      </c>
      <c r="AO7" s="16"/>
      <c r="AP7" s="24"/>
      <c r="AQ7" s="24"/>
      <c r="AR7" s="24"/>
      <c r="AS7" s="24"/>
      <c r="AT7" s="24"/>
    </row>
    <row r="8" spans="1:46" ht="19.5" customHeight="1">
      <c r="A8" s="51">
        <v>3</v>
      </c>
      <c r="B8" s="52" t="s">
        <v>65</v>
      </c>
      <c r="C8" s="53" t="s">
        <v>66</v>
      </c>
      <c r="D8" s="54">
        <v>500</v>
      </c>
      <c r="E8" s="55">
        <v>10</v>
      </c>
      <c r="F8" s="55">
        <v>10</v>
      </c>
      <c r="G8" s="55">
        <v>50</v>
      </c>
      <c r="H8" s="55">
        <v>100</v>
      </c>
      <c r="I8" s="55">
        <v>50</v>
      </c>
      <c r="J8" s="55">
        <v>50</v>
      </c>
      <c r="K8" s="55">
        <v>0</v>
      </c>
      <c r="L8" s="55">
        <v>150</v>
      </c>
      <c r="M8" s="56">
        <v>0</v>
      </c>
      <c r="N8" s="47">
        <v>0</v>
      </c>
      <c r="O8" s="47">
        <v>0</v>
      </c>
      <c r="P8" s="47">
        <v>50</v>
      </c>
      <c r="Q8" s="48">
        <f t="shared" si="0"/>
        <v>970</v>
      </c>
      <c r="R8" s="44">
        <v>5</v>
      </c>
      <c r="S8" s="44">
        <v>5</v>
      </c>
      <c r="T8" s="44">
        <v>5</v>
      </c>
      <c r="U8" s="44">
        <v>0</v>
      </c>
      <c r="V8" s="44">
        <v>1</v>
      </c>
      <c r="W8" s="44">
        <v>5</v>
      </c>
      <c r="X8" s="57">
        <f t="shared" si="1"/>
        <v>21</v>
      </c>
      <c r="Y8" s="44">
        <v>1200</v>
      </c>
      <c r="Z8" s="44">
        <v>0</v>
      </c>
      <c r="AA8" s="44">
        <v>0</v>
      </c>
      <c r="AB8" s="44">
        <v>0</v>
      </c>
      <c r="AC8" s="44">
        <v>200</v>
      </c>
      <c r="AD8" s="44">
        <v>250</v>
      </c>
      <c r="AE8" s="44">
        <v>0</v>
      </c>
      <c r="AF8" s="57">
        <f t="shared" si="2"/>
        <v>1650</v>
      </c>
      <c r="AG8" s="44">
        <v>50</v>
      </c>
      <c r="AH8" s="44">
        <v>50</v>
      </c>
      <c r="AI8" s="44">
        <v>2000</v>
      </c>
      <c r="AJ8" s="44">
        <v>4000</v>
      </c>
      <c r="AK8" s="44">
        <v>0</v>
      </c>
      <c r="AL8" s="44">
        <v>0</v>
      </c>
      <c r="AM8" s="44">
        <v>0</v>
      </c>
      <c r="AN8" s="57">
        <f t="shared" si="3"/>
        <v>6100</v>
      </c>
      <c r="AO8" s="16"/>
      <c r="AP8" s="24"/>
      <c r="AQ8" s="24"/>
      <c r="AR8" s="24"/>
      <c r="AS8" s="24"/>
      <c r="AT8" s="24"/>
    </row>
    <row r="9" spans="1:46" ht="19.5" customHeight="1">
      <c r="A9" s="58">
        <v>4</v>
      </c>
      <c r="B9" s="52" t="s">
        <v>67</v>
      </c>
      <c r="C9" s="53" t="s">
        <v>68</v>
      </c>
      <c r="D9" s="54">
        <v>150</v>
      </c>
      <c r="E9" s="55">
        <v>10</v>
      </c>
      <c r="F9" s="55">
        <v>10</v>
      </c>
      <c r="G9" s="55">
        <v>50</v>
      </c>
      <c r="H9" s="55">
        <v>20</v>
      </c>
      <c r="I9" s="55">
        <v>50</v>
      </c>
      <c r="J9" s="55">
        <v>50</v>
      </c>
      <c r="K9" s="55">
        <v>0</v>
      </c>
      <c r="L9" s="55">
        <v>50</v>
      </c>
      <c r="M9" s="56">
        <v>0</v>
      </c>
      <c r="N9" s="47">
        <v>0</v>
      </c>
      <c r="O9" s="47">
        <v>0</v>
      </c>
      <c r="P9" s="47">
        <v>50</v>
      </c>
      <c r="Q9" s="48">
        <f t="shared" si="0"/>
        <v>440</v>
      </c>
      <c r="R9" s="44">
        <v>5</v>
      </c>
      <c r="S9" s="44">
        <v>5</v>
      </c>
      <c r="T9" s="44">
        <v>5</v>
      </c>
      <c r="U9" s="44">
        <v>0</v>
      </c>
      <c r="V9" s="44">
        <v>1</v>
      </c>
      <c r="W9" s="44">
        <v>5</v>
      </c>
      <c r="X9" s="57">
        <f t="shared" si="1"/>
        <v>21</v>
      </c>
      <c r="Y9" s="44">
        <v>700</v>
      </c>
      <c r="Z9" s="44">
        <v>0</v>
      </c>
      <c r="AA9" s="44">
        <v>0</v>
      </c>
      <c r="AB9" s="44">
        <v>0</v>
      </c>
      <c r="AC9" s="44">
        <v>150</v>
      </c>
      <c r="AD9" s="44">
        <v>250</v>
      </c>
      <c r="AE9" s="44">
        <v>0</v>
      </c>
      <c r="AF9" s="57">
        <f t="shared" si="2"/>
        <v>1100</v>
      </c>
      <c r="AG9" s="44">
        <v>200</v>
      </c>
      <c r="AH9" s="44">
        <v>300</v>
      </c>
      <c r="AI9" s="44">
        <v>500</v>
      </c>
      <c r="AJ9" s="44">
        <v>2500</v>
      </c>
      <c r="AK9" s="44">
        <v>0</v>
      </c>
      <c r="AL9" s="44">
        <v>0</v>
      </c>
      <c r="AM9" s="44">
        <v>0</v>
      </c>
      <c r="AN9" s="57">
        <f t="shared" si="3"/>
        <v>3500</v>
      </c>
      <c r="AO9" s="16" t="s">
        <v>69</v>
      </c>
      <c r="AP9" s="24"/>
      <c r="AQ9" s="24"/>
      <c r="AR9" s="24"/>
      <c r="AS9" s="24"/>
      <c r="AT9" s="24"/>
    </row>
    <row r="10" spans="1:46" ht="19.5" customHeight="1">
      <c r="A10" s="51">
        <v>5</v>
      </c>
      <c r="B10" s="59" t="s">
        <v>70</v>
      </c>
      <c r="C10" s="53" t="s">
        <v>71</v>
      </c>
      <c r="D10" s="54">
        <v>150</v>
      </c>
      <c r="E10" s="55">
        <v>10</v>
      </c>
      <c r="F10" s="55">
        <v>10</v>
      </c>
      <c r="G10" s="55">
        <v>50</v>
      </c>
      <c r="H10" s="55">
        <v>20</v>
      </c>
      <c r="I10" s="55">
        <v>50</v>
      </c>
      <c r="J10" s="55">
        <v>50</v>
      </c>
      <c r="K10" s="55">
        <v>0</v>
      </c>
      <c r="L10" s="55">
        <v>50</v>
      </c>
      <c r="M10" s="56">
        <v>0</v>
      </c>
      <c r="N10" s="47">
        <v>0</v>
      </c>
      <c r="O10" s="47">
        <v>0</v>
      </c>
      <c r="P10" s="47">
        <v>50</v>
      </c>
      <c r="Q10" s="48">
        <f t="shared" si="0"/>
        <v>440</v>
      </c>
      <c r="R10" s="44">
        <v>5</v>
      </c>
      <c r="S10" s="44">
        <v>5</v>
      </c>
      <c r="T10" s="44">
        <v>5</v>
      </c>
      <c r="U10" s="44">
        <v>0</v>
      </c>
      <c r="V10" s="44">
        <v>1</v>
      </c>
      <c r="W10" s="44">
        <v>5</v>
      </c>
      <c r="X10" s="57">
        <f t="shared" si="1"/>
        <v>21</v>
      </c>
      <c r="Y10" s="44">
        <v>1200</v>
      </c>
      <c r="Z10" s="44">
        <v>0</v>
      </c>
      <c r="AA10" s="44">
        <v>0</v>
      </c>
      <c r="AB10" s="44">
        <v>0</v>
      </c>
      <c r="AC10" s="44">
        <v>200</v>
      </c>
      <c r="AD10" s="44">
        <v>250</v>
      </c>
      <c r="AE10" s="44">
        <v>0</v>
      </c>
      <c r="AF10" s="57">
        <f t="shared" si="2"/>
        <v>1650</v>
      </c>
      <c r="AG10" s="44">
        <v>100</v>
      </c>
      <c r="AH10" s="44">
        <v>100</v>
      </c>
      <c r="AI10" s="44">
        <v>1500</v>
      </c>
      <c r="AJ10" s="44">
        <v>3000</v>
      </c>
      <c r="AK10" s="44">
        <v>0</v>
      </c>
      <c r="AL10" s="44">
        <v>0</v>
      </c>
      <c r="AM10" s="44">
        <v>0</v>
      </c>
      <c r="AN10" s="57">
        <f t="shared" si="3"/>
        <v>4700</v>
      </c>
      <c r="AO10" s="16"/>
      <c r="AP10" s="24"/>
      <c r="AQ10" s="24"/>
      <c r="AR10" s="24"/>
      <c r="AS10" s="24"/>
      <c r="AT10" s="60"/>
    </row>
    <row r="11" spans="1:46" ht="19.5" customHeight="1">
      <c r="A11" s="51">
        <v>6</v>
      </c>
      <c r="B11" s="52" t="s">
        <v>72</v>
      </c>
      <c r="C11" s="53" t="s">
        <v>73</v>
      </c>
      <c r="D11" s="54">
        <v>20</v>
      </c>
      <c r="E11" s="55">
        <v>0</v>
      </c>
      <c r="F11" s="55">
        <v>0</v>
      </c>
      <c r="G11" s="55">
        <v>20</v>
      </c>
      <c r="H11" s="55">
        <v>20</v>
      </c>
      <c r="I11" s="55">
        <v>0</v>
      </c>
      <c r="J11" s="55">
        <v>0</v>
      </c>
      <c r="K11" s="55">
        <v>0</v>
      </c>
      <c r="L11" s="55">
        <v>20</v>
      </c>
      <c r="M11" s="56">
        <v>0</v>
      </c>
      <c r="N11" s="47">
        <v>0</v>
      </c>
      <c r="O11" s="47">
        <v>0</v>
      </c>
      <c r="P11" s="47">
        <v>50</v>
      </c>
      <c r="Q11" s="48">
        <f t="shared" si="0"/>
        <v>130</v>
      </c>
      <c r="R11" s="44">
        <v>5</v>
      </c>
      <c r="S11" s="44">
        <v>5</v>
      </c>
      <c r="T11" s="44">
        <v>5</v>
      </c>
      <c r="U11" s="44">
        <v>0</v>
      </c>
      <c r="V11" s="44">
        <v>1</v>
      </c>
      <c r="W11" s="44">
        <v>5</v>
      </c>
      <c r="X11" s="57">
        <f t="shared" si="1"/>
        <v>21</v>
      </c>
      <c r="Y11" s="44">
        <v>300</v>
      </c>
      <c r="Z11" s="44">
        <v>0</v>
      </c>
      <c r="AA11" s="44">
        <v>0</v>
      </c>
      <c r="AB11" s="44">
        <v>0</v>
      </c>
      <c r="AC11" s="44">
        <v>100</v>
      </c>
      <c r="AD11" s="44">
        <v>150</v>
      </c>
      <c r="AE11" s="44">
        <v>0</v>
      </c>
      <c r="AF11" s="57">
        <f t="shared" si="2"/>
        <v>550</v>
      </c>
      <c r="AG11" s="44">
        <v>50</v>
      </c>
      <c r="AH11" s="44">
        <v>100</v>
      </c>
      <c r="AI11" s="44">
        <v>200</v>
      </c>
      <c r="AJ11" s="44">
        <v>500</v>
      </c>
      <c r="AK11" s="44">
        <v>0</v>
      </c>
      <c r="AL11" s="44">
        <v>0</v>
      </c>
      <c r="AM11" s="44">
        <v>0</v>
      </c>
      <c r="AN11" s="57">
        <f t="shared" si="3"/>
        <v>850</v>
      </c>
      <c r="AO11" s="16" t="s">
        <v>74</v>
      </c>
      <c r="AP11" s="24"/>
      <c r="AQ11" s="24"/>
      <c r="AR11" s="24"/>
      <c r="AS11" s="24"/>
      <c r="AT11" s="60"/>
    </row>
    <row r="12" spans="1:46" ht="19.5" customHeight="1">
      <c r="A12" s="61">
        <v>7</v>
      </c>
      <c r="B12" s="62" t="s">
        <v>75</v>
      </c>
      <c r="C12" s="53" t="s">
        <v>76</v>
      </c>
      <c r="D12" s="63">
        <v>150</v>
      </c>
      <c r="E12" s="64">
        <v>10</v>
      </c>
      <c r="F12" s="64">
        <v>10</v>
      </c>
      <c r="G12" s="64">
        <v>50</v>
      </c>
      <c r="H12" s="64">
        <v>20</v>
      </c>
      <c r="I12" s="64">
        <v>50</v>
      </c>
      <c r="J12" s="64">
        <v>50</v>
      </c>
      <c r="K12" s="64">
        <v>0</v>
      </c>
      <c r="L12" s="64">
        <v>50</v>
      </c>
      <c r="M12" s="65">
        <v>0</v>
      </c>
      <c r="N12" s="66">
        <v>0</v>
      </c>
      <c r="O12" s="66">
        <v>0</v>
      </c>
      <c r="P12" s="66">
        <v>50</v>
      </c>
      <c r="Q12" s="48">
        <f t="shared" si="0"/>
        <v>440</v>
      </c>
      <c r="R12" s="44">
        <v>5</v>
      </c>
      <c r="S12" s="44">
        <v>5</v>
      </c>
      <c r="T12" s="44">
        <v>5</v>
      </c>
      <c r="U12" s="44">
        <v>0</v>
      </c>
      <c r="V12" s="44">
        <v>1</v>
      </c>
      <c r="W12" s="44">
        <v>5</v>
      </c>
      <c r="X12" s="67">
        <f t="shared" si="1"/>
        <v>21</v>
      </c>
      <c r="Y12" s="68">
        <v>500</v>
      </c>
      <c r="Z12" s="68">
        <v>0</v>
      </c>
      <c r="AA12" s="68">
        <v>0</v>
      </c>
      <c r="AB12" s="68">
        <v>0</v>
      </c>
      <c r="AC12" s="68">
        <v>150</v>
      </c>
      <c r="AD12" s="68">
        <v>250</v>
      </c>
      <c r="AE12" s="68">
        <v>0</v>
      </c>
      <c r="AF12" s="67">
        <f t="shared" si="2"/>
        <v>900</v>
      </c>
      <c r="AG12" s="68">
        <v>0</v>
      </c>
      <c r="AH12" s="68">
        <v>150</v>
      </c>
      <c r="AI12" s="68">
        <v>400</v>
      </c>
      <c r="AJ12" s="68">
        <v>1000</v>
      </c>
      <c r="AK12" s="44">
        <v>0</v>
      </c>
      <c r="AL12" s="44">
        <v>0</v>
      </c>
      <c r="AM12" s="44">
        <v>0</v>
      </c>
      <c r="AN12" s="67">
        <f t="shared" si="3"/>
        <v>1550</v>
      </c>
      <c r="AO12" s="69" t="s">
        <v>77</v>
      </c>
      <c r="AP12" s="69"/>
      <c r="AQ12" s="69"/>
      <c r="AR12" s="69"/>
      <c r="AS12" s="69"/>
      <c r="AT12" s="60"/>
    </row>
    <row r="13" spans="1:46" ht="19.5" customHeight="1">
      <c r="A13" s="36" t="s">
        <v>78</v>
      </c>
      <c r="B13" s="70" t="s">
        <v>79</v>
      </c>
      <c r="C13" s="71" t="s">
        <v>80</v>
      </c>
      <c r="D13" s="72">
        <f t="shared" ref="D13:P13" si="8">D14+D15+D16+D17+D18+D19+D20+D21</f>
        <v>2250</v>
      </c>
      <c r="E13" s="72">
        <f t="shared" si="8"/>
        <v>120</v>
      </c>
      <c r="F13" s="72">
        <f t="shared" si="8"/>
        <v>120</v>
      </c>
      <c r="G13" s="72">
        <f t="shared" si="8"/>
        <v>900</v>
      </c>
      <c r="H13" s="72">
        <f t="shared" si="8"/>
        <v>200</v>
      </c>
      <c r="I13" s="72">
        <f t="shared" si="8"/>
        <v>450</v>
      </c>
      <c r="J13" s="72">
        <f t="shared" si="8"/>
        <v>450</v>
      </c>
      <c r="K13" s="72">
        <f t="shared" si="8"/>
        <v>100</v>
      </c>
      <c r="L13" s="72">
        <f t="shared" si="8"/>
        <v>350</v>
      </c>
      <c r="M13" s="72">
        <f t="shared" si="8"/>
        <v>300</v>
      </c>
      <c r="N13" s="72">
        <f t="shared" si="8"/>
        <v>100</v>
      </c>
      <c r="O13" s="72">
        <f t="shared" si="8"/>
        <v>100</v>
      </c>
      <c r="P13" s="72">
        <f t="shared" si="8"/>
        <v>400</v>
      </c>
      <c r="Q13" s="32">
        <f t="shared" si="0"/>
        <v>5840</v>
      </c>
      <c r="R13" s="72">
        <f t="shared" ref="R13:W13" si="9">R14+R15+R16+R17+R18+R19+R20+R21</f>
        <v>35</v>
      </c>
      <c r="S13" s="72">
        <f t="shared" si="9"/>
        <v>35</v>
      </c>
      <c r="T13" s="72">
        <f t="shared" si="9"/>
        <v>35</v>
      </c>
      <c r="U13" s="72">
        <f t="shared" si="9"/>
        <v>5</v>
      </c>
      <c r="V13" s="72">
        <f t="shared" si="9"/>
        <v>7</v>
      </c>
      <c r="W13" s="72">
        <f t="shared" si="9"/>
        <v>35</v>
      </c>
      <c r="X13" s="41">
        <f t="shared" si="1"/>
        <v>152</v>
      </c>
      <c r="Y13" s="72">
        <f t="shared" ref="Y13:AE13" si="10">Y14+Y15+Y16+Y17+Y18+Y19+Y20+Y21</f>
        <v>10500</v>
      </c>
      <c r="Z13" s="72">
        <f t="shared" si="10"/>
        <v>2000</v>
      </c>
      <c r="AA13" s="72">
        <f t="shared" si="10"/>
        <v>0</v>
      </c>
      <c r="AB13" s="72">
        <f t="shared" si="10"/>
        <v>5000</v>
      </c>
      <c r="AC13" s="72">
        <f t="shared" si="10"/>
        <v>1500</v>
      </c>
      <c r="AD13" s="72">
        <f t="shared" si="10"/>
        <v>14100</v>
      </c>
      <c r="AE13" s="72">
        <f t="shared" si="10"/>
        <v>50</v>
      </c>
      <c r="AF13" s="41">
        <f t="shared" si="2"/>
        <v>33150</v>
      </c>
      <c r="AG13" s="72">
        <f t="shared" ref="AG13:AM13" si="11">AG14+AG15+AG16+AG17+AG18+AG19+AG20+AG21</f>
        <v>6750</v>
      </c>
      <c r="AH13" s="72">
        <f t="shared" si="11"/>
        <v>5650</v>
      </c>
      <c r="AI13" s="72">
        <f t="shared" si="11"/>
        <v>13500</v>
      </c>
      <c r="AJ13" s="72">
        <f t="shared" si="11"/>
        <v>28200</v>
      </c>
      <c r="AK13" s="72">
        <f t="shared" si="11"/>
        <v>1600</v>
      </c>
      <c r="AL13" s="72">
        <f t="shared" si="11"/>
        <v>450</v>
      </c>
      <c r="AM13" s="72">
        <f t="shared" si="11"/>
        <v>550</v>
      </c>
      <c r="AN13" s="41">
        <f t="shared" si="3"/>
        <v>56700</v>
      </c>
      <c r="AO13" s="69" t="s">
        <v>81</v>
      </c>
      <c r="AP13" s="69"/>
      <c r="AQ13" s="69"/>
      <c r="AR13" s="69"/>
      <c r="AS13" s="69"/>
      <c r="AT13" s="60"/>
    </row>
    <row r="14" spans="1:46" ht="19.5" customHeight="1">
      <c r="A14" s="73">
        <v>8</v>
      </c>
      <c r="B14" s="74" t="s">
        <v>82</v>
      </c>
      <c r="C14" s="75" t="s">
        <v>83</v>
      </c>
      <c r="D14" s="76">
        <v>0</v>
      </c>
      <c r="E14" s="77">
        <v>0</v>
      </c>
      <c r="F14" s="77">
        <v>0</v>
      </c>
      <c r="G14" s="77">
        <v>0</v>
      </c>
      <c r="H14" s="77">
        <v>0</v>
      </c>
      <c r="I14" s="77">
        <v>50</v>
      </c>
      <c r="J14" s="77">
        <v>50</v>
      </c>
      <c r="K14" s="77">
        <v>0</v>
      </c>
      <c r="L14" s="77">
        <v>0</v>
      </c>
      <c r="M14" s="77">
        <v>300</v>
      </c>
      <c r="N14" s="77">
        <v>0</v>
      </c>
      <c r="O14" s="77">
        <v>0</v>
      </c>
      <c r="P14" s="77">
        <v>0</v>
      </c>
      <c r="Q14" s="78">
        <f t="shared" si="0"/>
        <v>400</v>
      </c>
      <c r="R14" s="44">
        <v>0</v>
      </c>
      <c r="S14" s="44">
        <v>0</v>
      </c>
      <c r="T14" s="44">
        <v>0</v>
      </c>
      <c r="U14" s="44">
        <v>5</v>
      </c>
      <c r="V14" s="44">
        <v>0</v>
      </c>
      <c r="W14" s="44">
        <v>0</v>
      </c>
      <c r="X14" s="50">
        <f t="shared" si="1"/>
        <v>5</v>
      </c>
      <c r="Y14" s="76">
        <v>0</v>
      </c>
      <c r="Z14" s="76">
        <v>0</v>
      </c>
      <c r="AA14" s="76">
        <v>0</v>
      </c>
      <c r="AB14" s="76">
        <v>5000</v>
      </c>
      <c r="AC14" s="76">
        <v>200</v>
      </c>
      <c r="AD14" s="76">
        <v>300</v>
      </c>
      <c r="AE14" s="44">
        <v>0</v>
      </c>
      <c r="AF14" s="50">
        <f t="shared" si="2"/>
        <v>5500</v>
      </c>
      <c r="AG14" s="76">
        <v>500</v>
      </c>
      <c r="AH14" s="76">
        <v>100</v>
      </c>
      <c r="AI14" s="76">
        <v>200</v>
      </c>
      <c r="AJ14" s="76">
        <v>0</v>
      </c>
      <c r="AK14" s="76">
        <v>50</v>
      </c>
      <c r="AL14" s="76">
        <v>50</v>
      </c>
      <c r="AM14" s="76">
        <v>100</v>
      </c>
      <c r="AN14" s="50">
        <f t="shared" si="3"/>
        <v>1000</v>
      </c>
      <c r="AO14" s="69"/>
      <c r="AP14" s="69"/>
      <c r="AQ14" s="69"/>
      <c r="AR14" s="69"/>
      <c r="AS14" s="69"/>
      <c r="AT14" s="60"/>
    </row>
    <row r="15" spans="1:46" ht="19.5" customHeight="1">
      <c r="A15" s="51">
        <v>9</v>
      </c>
      <c r="B15" s="52" t="s">
        <v>84</v>
      </c>
      <c r="C15" s="53" t="s">
        <v>85</v>
      </c>
      <c r="D15" s="54">
        <v>100</v>
      </c>
      <c r="E15" s="55">
        <v>10</v>
      </c>
      <c r="F15" s="55">
        <v>10</v>
      </c>
      <c r="G15" s="55">
        <v>50</v>
      </c>
      <c r="H15" s="55">
        <v>20</v>
      </c>
      <c r="I15" s="55">
        <v>50</v>
      </c>
      <c r="J15" s="55">
        <v>50</v>
      </c>
      <c r="K15" s="55">
        <v>0</v>
      </c>
      <c r="L15" s="55">
        <v>50</v>
      </c>
      <c r="M15" s="55">
        <v>0</v>
      </c>
      <c r="N15" s="55">
        <v>0</v>
      </c>
      <c r="O15" s="55">
        <v>0</v>
      </c>
      <c r="P15" s="55">
        <v>50</v>
      </c>
      <c r="Q15" s="78">
        <f t="shared" si="0"/>
        <v>390</v>
      </c>
      <c r="R15" s="44">
        <v>5</v>
      </c>
      <c r="S15" s="44">
        <v>5</v>
      </c>
      <c r="T15" s="44">
        <v>5</v>
      </c>
      <c r="U15" s="44">
        <v>0</v>
      </c>
      <c r="V15" s="44">
        <v>1</v>
      </c>
      <c r="W15" s="44">
        <v>5</v>
      </c>
      <c r="X15" s="57">
        <f t="shared" si="1"/>
        <v>21</v>
      </c>
      <c r="Y15" s="54">
        <v>300</v>
      </c>
      <c r="Z15" s="54">
        <v>0</v>
      </c>
      <c r="AA15" s="54">
        <v>0</v>
      </c>
      <c r="AB15" s="54">
        <v>0</v>
      </c>
      <c r="AC15" s="54">
        <v>100</v>
      </c>
      <c r="AD15" s="54">
        <v>100</v>
      </c>
      <c r="AE15" s="44">
        <v>0</v>
      </c>
      <c r="AF15" s="57">
        <f t="shared" si="2"/>
        <v>500</v>
      </c>
      <c r="AG15" s="54">
        <v>200</v>
      </c>
      <c r="AH15" s="54">
        <v>300</v>
      </c>
      <c r="AI15" s="54">
        <v>100</v>
      </c>
      <c r="AJ15" s="54">
        <v>200</v>
      </c>
      <c r="AK15" s="54">
        <v>0</v>
      </c>
      <c r="AL15" s="54">
        <v>0</v>
      </c>
      <c r="AM15" s="54">
        <v>0</v>
      </c>
      <c r="AN15" s="57">
        <f t="shared" si="3"/>
        <v>800</v>
      </c>
      <c r="AS15" s="1"/>
      <c r="AT15" s="1"/>
    </row>
    <row r="16" spans="1:46" ht="19.5" customHeight="1">
      <c r="A16" s="51">
        <v>10</v>
      </c>
      <c r="B16" s="59" t="s">
        <v>86</v>
      </c>
      <c r="C16" s="53" t="s">
        <v>87</v>
      </c>
      <c r="D16" s="54">
        <v>150</v>
      </c>
      <c r="E16" s="55">
        <v>10</v>
      </c>
      <c r="F16" s="55">
        <v>10</v>
      </c>
      <c r="G16" s="55">
        <v>50</v>
      </c>
      <c r="H16" s="55">
        <v>20</v>
      </c>
      <c r="I16" s="55">
        <v>50</v>
      </c>
      <c r="J16" s="55">
        <v>50</v>
      </c>
      <c r="K16" s="55">
        <v>0</v>
      </c>
      <c r="L16" s="55">
        <v>50</v>
      </c>
      <c r="M16" s="55">
        <v>0</v>
      </c>
      <c r="N16" s="55">
        <v>0</v>
      </c>
      <c r="O16" s="55">
        <v>0</v>
      </c>
      <c r="P16" s="55">
        <v>50</v>
      </c>
      <c r="Q16" s="78">
        <f t="shared" si="0"/>
        <v>440</v>
      </c>
      <c r="R16" s="44">
        <v>5</v>
      </c>
      <c r="S16" s="44">
        <v>5</v>
      </c>
      <c r="T16" s="44">
        <v>5</v>
      </c>
      <c r="U16" s="44">
        <v>0</v>
      </c>
      <c r="V16" s="44">
        <v>1</v>
      </c>
      <c r="W16" s="44">
        <v>5</v>
      </c>
      <c r="X16" s="57">
        <f t="shared" si="1"/>
        <v>21</v>
      </c>
      <c r="Y16" s="54">
        <v>1000</v>
      </c>
      <c r="Z16" s="54">
        <v>0</v>
      </c>
      <c r="AA16" s="54">
        <v>0</v>
      </c>
      <c r="AB16" s="54">
        <v>0</v>
      </c>
      <c r="AC16" s="54">
        <v>150</v>
      </c>
      <c r="AD16" s="54">
        <v>150</v>
      </c>
      <c r="AE16" s="44">
        <v>0</v>
      </c>
      <c r="AF16" s="57">
        <f t="shared" si="2"/>
        <v>1300</v>
      </c>
      <c r="AG16" s="54">
        <v>500</v>
      </c>
      <c r="AH16" s="54">
        <v>250</v>
      </c>
      <c r="AI16" s="54">
        <v>1000</v>
      </c>
      <c r="AJ16" s="54">
        <v>1500</v>
      </c>
      <c r="AK16" s="54">
        <v>0</v>
      </c>
      <c r="AL16" s="54">
        <v>0</v>
      </c>
      <c r="AM16" s="54">
        <v>0</v>
      </c>
      <c r="AN16" s="57">
        <f t="shared" si="3"/>
        <v>3250</v>
      </c>
      <c r="AS16" s="1"/>
      <c r="AT16" s="1"/>
    </row>
    <row r="17" spans="1:46" ht="19.5" customHeight="1">
      <c r="A17" s="51">
        <v>11</v>
      </c>
      <c r="B17" s="52" t="s">
        <v>88</v>
      </c>
      <c r="C17" s="53" t="s">
        <v>89</v>
      </c>
      <c r="D17" s="54">
        <v>150</v>
      </c>
      <c r="E17" s="55">
        <v>10</v>
      </c>
      <c r="F17" s="55">
        <v>10</v>
      </c>
      <c r="G17" s="55">
        <v>50</v>
      </c>
      <c r="H17" s="55">
        <v>20</v>
      </c>
      <c r="I17" s="55">
        <v>50</v>
      </c>
      <c r="J17" s="55">
        <v>50</v>
      </c>
      <c r="K17" s="55">
        <v>0</v>
      </c>
      <c r="L17" s="55">
        <v>50</v>
      </c>
      <c r="M17" s="55">
        <v>0</v>
      </c>
      <c r="N17" s="55">
        <v>0</v>
      </c>
      <c r="O17" s="55">
        <v>0</v>
      </c>
      <c r="P17" s="55">
        <v>50</v>
      </c>
      <c r="Q17" s="78">
        <f t="shared" si="0"/>
        <v>440</v>
      </c>
      <c r="R17" s="44">
        <v>5</v>
      </c>
      <c r="S17" s="44">
        <v>5</v>
      </c>
      <c r="T17" s="44">
        <v>5</v>
      </c>
      <c r="U17" s="44">
        <v>0</v>
      </c>
      <c r="V17" s="44">
        <v>1</v>
      </c>
      <c r="W17" s="44">
        <v>5</v>
      </c>
      <c r="X17" s="57">
        <f t="shared" si="1"/>
        <v>21</v>
      </c>
      <c r="Y17" s="54">
        <v>300</v>
      </c>
      <c r="Z17" s="54">
        <v>0</v>
      </c>
      <c r="AA17" s="54">
        <v>0</v>
      </c>
      <c r="AB17" s="54">
        <v>0</v>
      </c>
      <c r="AC17" s="54">
        <v>100</v>
      </c>
      <c r="AD17" s="54">
        <v>100</v>
      </c>
      <c r="AE17" s="44">
        <v>0</v>
      </c>
      <c r="AF17" s="57">
        <f t="shared" si="2"/>
        <v>500</v>
      </c>
      <c r="AG17" s="54">
        <v>50</v>
      </c>
      <c r="AH17" s="54">
        <v>200</v>
      </c>
      <c r="AI17" s="54">
        <v>200</v>
      </c>
      <c r="AJ17" s="54">
        <v>500</v>
      </c>
      <c r="AK17" s="54">
        <v>0</v>
      </c>
      <c r="AL17" s="54">
        <v>0</v>
      </c>
      <c r="AM17" s="54">
        <v>0</v>
      </c>
      <c r="AN17" s="57">
        <f t="shared" si="3"/>
        <v>950</v>
      </c>
      <c r="AS17" s="1"/>
      <c r="AT17" s="1"/>
    </row>
    <row r="18" spans="1:46" ht="19.5" customHeight="1">
      <c r="A18" s="51">
        <v>12</v>
      </c>
      <c r="B18" s="52" t="s">
        <v>90</v>
      </c>
      <c r="C18" s="53" t="s">
        <v>91</v>
      </c>
      <c r="D18" s="54">
        <v>150</v>
      </c>
      <c r="E18" s="55">
        <v>10</v>
      </c>
      <c r="F18" s="55">
        <v>10</v>
      </c>
      <c r="G18" s="55">
        <v>50</v>
      </c>
      <c r="H18" s="55">
        <v>20</v>
      </c>
      <c r="I18" s="55">
        <v>50</v>
      </c>
      <c r="J18" s="55">
        <v>50</v>
      </c>
      <c r="K18" s="55">
        <v>0</v>
      </c>
      <c r="L18" s="55">
        <v>50</v>
      </c>
      <c r="M18" s="55">
        <v>0</v>
      </c>
      <c r="N18" s="55">
        <v>0</v>
      </c>
      <c r="O18" s="55">
        <v>0</v>
      </c>
      <c r="P18" s="55">
        <v>50</v>
      </c>
      <c r="Q18" s="78">
        <f t="shared" si="0"/>
        <v>440</v>
      </c>
      <c r="R18" s="44">
        <v>5</v>
      </c>
      <c r="S18" s="44">
        <v>5</v>
      </c>
      <c r="T18" s="44">
        <v>5</v>
      </c>
      <c r="U18" s="44">
        <v>0</v>
      </c>
      <c r="V18" s="44">
        <v>1</v>
      </c>
      <c r="W18" s="44">
        <v>5</v>
      </c>
      <c r="X18" s="57">
        <f t="shared" si="1"/>
        <v>21</v>
      </c>
      <c r="Y18" s="54">
        <v>1700</v>
      </c>
      <c r="Z18" s="54">
        <v>0</v>
      </c>
      <c r="AA18" s="54">
        <v>0</v>
      </c>
      <c r="AB18" s="54">
        <v>0</v>
      </c>
      <c r="AC18" s="54">
        <v>150</v>
      </c>
      <c r="AD18" s="54">
        <v>150</v>
      </c>
      <c r="AE18" s="44">
        <v>0</v>
      </c>
      <c r="AF18" s="57">
        <f t="shared" si="2"/>
        <v>2000</v>
      </c>
      <c r="AG18" s="54">
        <v>200</v>
      </c>
      <c r="AH18" s="54">
        <v>0</v>
      </c>
      <c r="AI18" s="54">
        <v>500</v>
      </c>
      <c r="AJ18" s="54">
        <v>4000</v>
      </c>
      <c r="AK18" s="54">
        <v>0</v>
      </c>
      <c r="AL18" s="54">
        <v>0</v>
      </c>
      <c r="AM18" s="54">
        <v>0</v>
      </c>
      <c r="AN18" s="57">
        <f t="shared" si="3"/>
        <v>4700</v>
      </c>
      <c r="AS18" s="1"/>
      <c r="AT18" s="1"/>
    </row>
    <row r="19" spans="1:46" ht="19.5" customHeight="1">
      <c r="A19" s="51">
        <v>13</v>
      </c>
      <c r="B19" s="52" t="s">
        <v>92</v>
      </c>
      <c r="C19" s="53" t="s">
        <v>93</v>
      </c>
      <c r="D19" s="54">
        <v>1000</v>
      </c>
      <c r="E19" s="55">
        <v>50</v>
      </c>
      <c r="F19" s="55">
        <v>50</v>
      </c>
      <c r="G19" s="55">
        <v>500</v>
      </c>
      <c r="H19" s="55">
        <v>100</v>
      </c>
      <c r="I19" s="55">
        <v>100</v>
      </c>
      <c r="J19" s="55">
        <v>100</v>
      </c>
      <c r="K19" s="55">
        <v>50</v>
      </c>
      <c r="L19" s="55">
        <v>100</v>
      </c>
      <c r="M19" s="55">
        <v>0</v>
      </c>
      <c r="N19" s="55">
        <v>100</v>
      </c>
      <c r="O19" s="55">
        <v>100</v>
      </c>
      <c r="P19" s="55">
        <v>100</v>
      </c>
      <c r="Q19" s="78">
        <f t="shared" si="0"/>
        <v>2350</v>
      </c>
      <c r="R19" s="44">
        <v>5</v>
      </c>
      <c r="S19" s="44">
        <v>5</v>
      </c>
      <c r="T19" s="44">
        <v>5</v>
      </c>
      <c r="U19" s="44">
        <v>0</v>
      </c>
      <c r="V19" s="44">
        <v>1</v>
      </c>
      <c r="W19" s="44">
        <v>5</v>
      </c>
      <c r="X19" s="57">
        <f t="shared" si="1"/>
        <v>21</v>
      </c>
      <c r="Y19" s="54">
        <v>6000</v>
      </c>
      <c r="Z19" s="54">
        <v>0</v>
      </c>
      <c r="AA19" s="54">
        <v>0</v>
      </c>
      <c r="AB19" s="54">
        <v>0</v>
      </c>
      <c r="AC19" s="54">
        <v>500</v>
      </c>
      <c r="AD19" s="54">
        <v>13000</v>
      </c>
      <c r="AE19" s="44">
        <v>50</v>
      </c>
      <c r="AF19" s="57">
        <f t="shared" si="2"/>
        <v>19550</v>
      </c>
      <c r="AG19" s="54">
        <v>3000</v>
      </c>
      <c r="AH19" s="54">
        <v>3000</v>
      </c>
      <c r="AI19" s="54">
        <v>10000</v>
      </c>
      <c r="AJ19" s="54">
        <v>20000</v>
      </c>
      <c r="AK19" s="54">
        <v>1500</v>
      </c>
      <c r="AL19" s="54">
        <v>50</v>
      </c>
      <c r="AM19" s="54">
        <v>100</v>
      </c>
      <c r="AN19" s="57">
        <f t="shared" si="3"/>
        <v>37650</v>
      </c>
      <c r="AS19" s="1"/>
      <c r="AT19" s="1"/>
    </row>
    <row r="20" spans="1:46" ht="19.5" customHeight="1">
      <c r="A20" s="51">
        <v>14</v>
      </c>
      <c r="B20" s="59" t="s">
        <v>94</v>
      </c>
      <c r="C20" s="53" t="s">
        <v>95</v>
      </c>
      <c r="D20" s="54">
        <v>200</v>
      </c>
      <c r="E20" s="55">
        <v>10</v>
      </c>
      <c r="F20" s="55">
        <v>10</v>
      </c>
      <c r="G20" s="55">
        <v>50</v>
      </c>
      <c r="H20" s="55">
        <v>20</v>
      </c>
      <c r="I20" s="55">
        <v>50</v>
      </c>
      <c r="J20" s="55">
        <v>50</v>
      </c>
      <c r="K20" s="55">
        <v>50</v>
      </c>
      <c r="L20" s="55">
        <v>50</v>
      </c>
      <c r="M20" s="55">
        <v>0</v>
      </c>
      <c r="N20" s="55">
        <v>0</v>
      </c>
      <c r="O20" s="55">
        <v>0</v>
      </c>
      <c r="P20" s="55">
        <v>50</v>
      </c>
      <c r="Q20" s="78">
        <f t="shared" si="0"/>
        <v>540</v>
      </c>
      <c r="R20" s="44">
        <v>5</v>
      </c>
      <c r="S20" s="44">
        <v>5</v>
      </c>
      <c r="T20" s="44">
        <v>5</v>
      </c>
      <c r="U20" s="44">
        <v>0</v>
      </c>
      <c r="V20" s="44">
        <v>1</v>
      </c>
      <c r="W20" s="44">
        <v>5</v>
      </c>
      <c r="X20" s="57">
        <f t="shared" si="1"/>
        <v>21</v>
      </c>
      <c r="Y20" s="54">
        <v>1200</v>
      </c>
      <c r="Z20" s="54">
        <v>0</v>
      </c>
      <c r="AA20" s="54">
        <v>0</v>
      </c>
      <c r="AB20" s="54">
        <v>0</v>
      </c>
      <c r="AC20" s="54">
        <v>150</v>
      </c>
      <c r="AD20" s="54">
        <v>150</v>
      </c>
      <c r="AE20" s="44">
        <v>0</v>
      </c>
      <c r="AF20" s="57">
        <f t="shared" si="2"/>
        <v>1500</v>
      </c>
      <c r="AG20" s="54">
        <v>300</v>
      </c>
      <c r="AH20" s="54">
        <v>300</v>
      </c>
      <c r="AI20" s="54">
        <v>1000</v>
      </c>
      <c r="AJ20" s="54">
        <v>500</v>
      </c>
      <c r="AK20" s="54">
        <v>50</v>
      </c>
      <c r="AL20" s="54">
        <v>100</v>
      </c>
      <c r="AM20" s="54">
        <v>100</v>
      </c>
      <c r="AN20" s="57">
        <f t="shared" si="3"/>
        <v>2350</v>
      </c>
      <c r="AS20" s="1"/>
      <c r="AT20" s="1"/>
    </row>
    <row r="21" spans="1:46" ht="19.5" customHeight="1">
      <c r="A21" s="79">
        <v>15</v>
      </c>
      <c r="B21" s="80" t="s">
        <v>96</v>
      </c>
      <c r="C21" s="81" t="s">
        <v>97</v>
      </c>
      <c r="D21" s="82">
        <v>500</v>
      </c>
      <c r="E21" s="83">
        <v>20</v>
      </c>
      <c r="F21" s="83">
        <v>20</v>
      </c>
      <c r="G21" s="83">
        <v>150</v>
      </c>
      <c r="H21" s="83">
        <v>0</v>
      </c>
      <c r="I21" s="83">
        <v>50</v>
      </c>
      <c r="J21" s="83">
        <v>50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50</v>
      </c>
      <c r="Q21" s="78">
        <f t="shared" si="0"/>
        <v>840</v>
      </c>
      <c r="R21" s="44">
        <v>5</v>
      </c>
      <c r="S21" s="44">
        <v>5</v>
      </c>
      <c r="T21" s="44">
        <v>5</v>
      </c>
      <c r="U21" s="44">
        <v>0</v>
      </c>
      <c r="V21" s="44">
        <v>1</v>
      </c>
      <c r="W21" s="44">
        <v>5</v>
      </c>
      <c r="X21" s="84">
        <f t="shared" si="1"/>
        <v>21</v>
      </c>
      <c r="Y21" s="82">
        <v>0</v>
      </c>
      <c r="Z21" s="82">
        <v>2000</v>
      </c>
      <c r="AA21" s="82">
        <v>0</v>
      </c>
      <c r="AB21" s="82">
        <v>0</v>
      </c>
      <c r="AC21" s="82">
        <v>150</v>
      </c>
      <c r="AD21" s="82">
        <v>150</v>
      </c>
      <c r="AE21" s="44">
        <v>0</v>
      </c>
      <c r="AF21" s="84">
        <f t="shared" si="2"/>
        <v>2300</v>
      </c>
      <c r="AG21" s="82">
        <v>2000</v>
      </c>
      <c r="AH21" s="82">
        <v>1500</v>
      </c>
      <c r="AI21" s="82">
        <v>500</v>
      </c>
      <c r="AJ21" s="82">
        <v>1500</v>
      </c>
      <c r="AK21" s="82">
        <v>0</v>
      </c>
      <c r="AL21" s="82">
        <v>250</v>
      </c>
      <c r="AM21" s="82">
        <v>250</v>
      </c>
      <c r="AN21" s="84">
        <f t="shared" si="3"/>
        <v>6000</v>
      </c>
      <c r="AS21" s="1"/>
      <c r="AT21" s="1"/>
    </row>
    <row r="22" spans="1:46" ht="19.5" customHeight="1">
      <c r="A22" s="36" t="s">
        <v>98</v>
      </c>
      <c r="B22" s="70" t="s">
        <v>99</v>
      </c>
      <c r="C22" s="71" t="s">
        <v>100</v>
      </c>
      <c r="D22" s="72">
        <f t="shared" ref="D22:P22" si="12">D23+D24+D25+D26+D27+D28+D29+D30</f>
        <v>1700</v>
      </c>
      <c r="E22" s="72">
        <f t="shared" si="12"/>
        <v>90</v>
      </c>
      <c r="F22" s="72">
        <f t="shared" si="12"/>
        <v>90</v>
      </c>
      <c r="G22" s="72">
        <f t="shared" si="12"/>
        <v>700</v>
      </c>
      <c r="H22" s="72">
        <f t="shared" si="12"/>
        <v>190</v>
      </c>
      <c r="I22" s="72">
        <f t="shared" si="12"/>
        <v>400</v>
      </c>
      <c r="J22" s="72">
        <f t="shared" si="12"/>
        <v>400</v>
      </c>
      <c r="K22" s="72">
        <f t="shared" si="12"/>
        <v>100</v>
      </c>
      <c r="L22" s="72">
        <f t="shared" si="12"/>
        <v>230</v>
      </c>
      <c r="M22" s="72">
        <f t="shared" si="12"/>
        <v>150</v>
      </c>
      <c r="N22" s="72">
        <f t="shared" si="12"/>
        <v>0</v>
      </c>
      <c r="O22" s="72">
        <f t="shared" si="12"/>
        <v>0</v>
      </c>
      <c r="P22" s="72">
        <f t="shared" si="12"/>
        <v>350</v>
      </c>
      <c r="Q22" s="32">
        <f t="shared" si="0"/>
        <v>4400</v>
      </c>
      <c r="R22" s="72">
        <f t="shared" ref="R22:W22" si="13">R23+R24+R25+R26+R27+R28+R29+R30</f>
        <v>35</v>
      </c>
      <c r="S22" s="72">
        <f t="shared" si="13"/>
        <v>35</v>
      </c>
      <c r="T22" s="72">
        <f t="shared" si="13"/>
        <v>35</v>
      </c>
      <c r="U22" s="72">
        <f t="shared" si="13"/>
        <v>5</v>
      </c>
      <c r="V22" s="72">
        <f t="shared" si="13"/>
        <v>7</v>
      </c>
      <c r="W22" s="72">
        <f t="shared" si="13"/>
        <v>35</v>
      </c>
      <c r="X22" s="41">
        <f t="shared" si="1"/>
        <v>152</v>
      </c>
      <c r="Y22" s="72">
        <f t="shared" ref="Y22:AE22" si="14">Y23+Y24+Y25+Y26+Y27+Y28+Y29+Y30</f>
        <v>4300</v>
      </c>
      <c r="Z22" s="72">
        <f t="shared" si="14"/>
        <v>0</v>
      </c>
      <c r="AA22" s="72">
        <f t="shared" si="14"/>
        <v>0</v>
      </c>
      <c r="AB22" s="72">
        <f t="shared" si="14"/>
        <v>1000</v>
      </c>
      <c r="AC22" s="72">
        <f t="shared" si="14"/>
        <v>1150</v>
      </c>
      <c r="AD22" s="72">
        <f t="shared" si="14"/>
        <v>1050</v>
      </c>
      <c r="AE22" s="72">
        <f t="shared" si="14"/>
        <v>0</v>
      </c>
      <c r="AF22" s="41">
        <f t="shared" si="2"/>
        <v>7500</v>
      </c>
      <c r="AG22" s="72">
        <f t="shared" ref="AG22:AM22" si="15">AG23+AG24+AG25+AG26+AG27+AG28+AG29+AG30</f>
        <v>1300</v>
      </c>
      <c r="AH22" s="72">
        <f t="shared" si="15"/>
        <v>2050</v>
      </c>
      <c r="AI22" s="72">
        <f t="shared" si="15"/>
        <v>5050</v>
      </c>
      <c r="AJ22" s="72">
        <f t="shared" si="15"/>
        <v>6350</v>
      </c>
      <c r="AK22" s="72">
        <f t="shared" si="15"/>
        <v>0</v>
      </c>
      <c r="AL22" s="72">
        <f t="shared" si="15"/>
        <v>0</v>
      </c>
      <c r="AM22" s="72">
        <f t="shared" si="15"/>
        <v>50</v>
      </c>
      <c r="AN22" s="41">
        <f t="shared" si="3"/>
        <v>14800</v>
      </c>
      <c r="AS22" s="1"/>
      <c r="AT22" s="1"/>
    </row>
    <row r="23" spans="1:46" ht="19.5" customHeight="1">
      <c r="A23" s="85">
        <v>16</v>
      </c>
      <c r="B23" s="74" t="s">
        <v>101</v>
      </c>
      <c r="C23" s="75" t="s">
        <v>102</v>
      </c>
      <c r="D23" s="76">
        <v>0</v>
      </c>
      <c r="E23" s="77">
        <v>0</v>
      </c>
      <c r="F23" s="77">
        <v>0</v>
      </c>
      <c r="G23" s="77">
        <v>0</v>
      </c>
      <c r="H23" s="77">
        <v>0</v>
      </c>
      <c r="I23" s="77">
        <v>50</v>
      </c>
      <c r="J23" s="77">
        <v>50</v>
      </c>
      <c r="K23" s="77">
        <v>0</v>
      </c>
      <c r="L23" s="77">
        <v>0</v>
      </c>
      <c r="M23" s="77">
        <v>150</v>
      </c>
      <c r="N23" s="77">
        <v>0</v>
      </c>
      <c r="O23" s="77">
        <v>0</v>
      </c>
      <c r="P23" s="77">
        <v>0</v>
      </c>
      <c r="Q23" s="78">
        <f t="shared" si="0"/>
        <v>250</v>
      </c>
      <c r="R23" s="44">
        <v>0</v>
      </c>
      <c r="S23" s="44">
        <v>0</v>
      </c>
      <c r="T23" s="44">
        <v>0</v>
      </c>
      <c r="U23" s="44">
        <v>5</v>
      </c>
      <c r="V23" s="44">
        <v>0</v>
      </c>
      <c r="W23" s="44">
        <v>0</v>
      </c>
      <c r="X23" s="50">
        <f t="shared" si="1"/>
        <v>5</v>
      </c>
      <c r="Y23" s="76">
        <v>0</v>
      </c>
      <c r="Z23" s="76">
        <v>0</v>
      </c>
      <c r="AA23" s="76">
        <v>0</v>
      </c>
      <c r="AB23" s="76">
        <v>1000</v>
      </c>
      <c r="AC23" s="76">
        <v>300</v>
      </c>
      <c r="AD23" s="76">
        <v>200</v>
      </c>
      <c r="AE23" s="44">
        <v>0</v>
      </c>
      <c r="AF23" s="50">
        <f t="shared" si="2"/>
        <v>1500</v>
      </c>
      <c r="AG23" s="76">
        <v>150</v>
      </c>
      <c r="AH23" s="76">
        <v>200</v>
      </c>
      <c r="AI23" s="76">
        <v>200</v>
      </c>
      <c r="AJ23" s="76">
        <v>50</v>
      </c>
      <c r="AK23" s="76">
        <v>0</v>
      </c>
      <c r="AL23" s="76">
        <v>0</v>
      </c>
      <c r="AM23" s="76">
        <v>50</v>
      </c>
      <c r="AN23" s="50">
        <f t="shared" si="3"/>
        <v>650</v>
      </c>
      <c r="AS23" s="1"/>
      <c r="AT23" s="1"/>
    </row>
    <row r="24" spans="1:46" ht="19.5" customHeight="1">
      <c r="A24" s="51">
        <v>17</v>
      </c>
      <c r="B24" s="52" t="s">
        <v>103</v>
      </c>
      <c r="C24" s="53" t="s">
        <v>104</v>
      </c>
      <c r="D24" s="54">
        <v>200</v>
      </c>
      <c r="E24" s="55">
        <v>10</v>
      </c>
      <c r="F24" s="55">
        <v>10</v>
      </c>
      <c r="G24" s="55">
        <v>50</v>
      </c>
      <c r="H24" s="55">
        <v>20</v>
      </c>
      <c r="I24" s="55">
        <v>50</v>
      </c>
      <c r="J24" s="55">
        <v>50</v>
      </c>
      <c r="K24" s="55">
        <v>0</v>
      </c>
      <c r="L24" s="55">
        <v>20</v>
      </c>
      <c r="M24" s="55">
        <v>0</v>
      </c>
      <c r="N24" s="55">
        <v>0</v>
      </c>
      <c r="O24" s="55">
        <v>0</v>
      </c>
      <c r="P24" s="55">
        <v>50</v>
      </c>
      <c r="Q24" s="78">
        <f t="shared" si="0"/>
        <v>460</v>
      </c>
      <c r="R24" s="44">
        <v>5</v>
      </c>
      <c r="S24" s="44">
        <v>5</v>
      </c>
      <c r="T24" s="44">
        <v>5</v>
      </c>
      <c r="U24" s="44">
        <v>0</v>
      </c>
      <c r="V24" s="44">
        <v>1</v>
      </c>
      <c r="W24" s="44">
        <v>5</v>
      </c>
      <c r="X24" s="57">
        <f t="shared" si="1"/>
        <v>21</v>
      </c>
      <c r="Y24" s="54">
        <v>300</v>
      </c>
      <c r="Z24" s="54">
        <v>0</v>
      </c>
      <c r="AA24" s="54">
        <v>0</v>
      </c>
      <c r="AB24" s="54">
        <v>0</v>
      </c>
      <c r="AC24" s="54">
        <v>100</v>
      </c>
      <c r="AD24" s="54">
        <v>100</v>
      </c>
      <c r="AE24" s="44">
        <v>0</v>
      </c>
      <c r="AF24" s="57">
        <f t="shared" si="2"/>
        <v>500</v>
      </c>
      <c r="AG24" s="54">
        <v>100</v>
      </c>
      <c r="AH24" s="54">
        <v>100</v>
      </c>
      <c r="AI24" s="54">
        <v>250</v>
      </c>
      <c r="AJ24" s="54">
        <v>700</v>
      </c>
      <c r="AK24" s="54">
        <v>0</v>
      </c>
      <c r="AL24" s="54">
        <v>0</v>
      </c>
      <c r="AM24" s="54">
        <v>0</v>
      </c>
      <c r="AN24" s="57">
        <f t="shared" si="3"/>
        <v>1150</v>
      </c>
      <c r="AS24" s="1"/>
      <c r="AT24" s="1"/>
    </row>
    <row r="25" spans="1:46" ht="19.5" customHeight="1">
      <c r="A25" s="51">
        <v>18</v>
      </c>
      <c r="B25" s="52" t="s">
        <v>105</v>
      </c>
      <c r="C25" s="53" t="s">
        <v>106</v>
      </c>
      <c r="D25" s="54">
        <v>400</v>
      </c>
      <c r="E25" s="55">
        <v>10</v>
      </c>
      <c r="F25" s="55">
        <v>10</v>
      </c>
      <c r="G25" s="55">
        <v>50</v>
      </c>
      <c r="H25" s="55">
        <v>20</v>
      </c>
      <c r="I25" s="55">
        <v>50</v>
      </c>
      <c r="J25" s="55">
        <v>50</v>
      </c>
      <c r="K25" s="55">
        <v>0</v>
      </c>
      <c r="L25" s="55">
        <v>20</v>
      </c>
      <c r="M25" s="55">
        <v>0</v>
      </c>
      <c r="N25" s="55">
        <v>0</v>
      </c>
      <c r="O25" s="55">
        <v>0</v>
      </c>
      <c r="P25" s="55">
        <v>50</v>
      </c>
      <c r="Q25" s="78">
        <f t="shared" si="0"/>
        <v>660</v>
      </c>
      <c r="R25" s="44">
        <v>5</v>
      </c>
      <c r="S25" s="44">
        <v>5</v>
      </c>
      <c r="T25" s="44">
        <v>5</v>
      </c>
      <c r="U25" s="44">
        <v>0</v>
      </c>
      <c r="V25" s="44">
        <v>1</v>
      </c>
      <c r="W25" s="44">
        <v>5</v>
      </c>
      <c r="X25" s="57">
        <f t="shared" si="1"/>
        <v>21</v>
      </c>
      <c r="Y25" s="54">
        <v>300</v>
      </c>
      <c r="Z25" s="54">
        <v>0</v>
      </c>
      <c r="AA25" s="54">
        <v>0</v>
      </c>
      <c r="AB25" s="54">
        <v>0</v>
      </c>
      <c r="AC25" s="54">
        <v>100</v>
      </c>
      <c r="AD25" s="54">
        <v>100</v>
      </c>
      <c r="AE25" s="44">
        <v>0</v>
      </c>
      <c r="AF25" s="57">
        <f t="shared" si="2"/>
        <v>500</v>
      </c>
      <c r="AG25" s="54">
        <v>50</v>
      </c>
      <c r="AH25" s="54">
        <v>50</v>
      </c>
      <c r="AI25" s="54">
        <v>300</v>
      </c>
      <c r="AJ25" s="54">
        <v>200</v>
      </c>
      <c r="AK25" s="54">
        <v>0</v>
      </c>
      <c r="AL25" s="54">
        <v>0</v>
      </c>
      <c r="AM25" s="54">
        <v>0</v>
      </c>
      <c r="AN25" s="57">
        <f t="shared" si="3"/>
        <v>600</v>
      </c>
      <c r="AS25" s="1"/>
      <c r="AT25" s="1"/>
    </row>
    <row r="26" spans="1:46" ht="19.5" customHeight="1">
      <c r="A26" s="51">
        <v>19</v>
      </c>
      <c r="B26" s="52" t="s">
        <v>107</v>
      </c>
      <c r="C26" s="53" t="s">
        <v>108</v>
      </c>
      <c r="D26" s="54">
        <v>400</v>
      </c>
      <c r="E26" s="55">
        <v>10</v>
      </c>
      <c r="F26" s="55">
        <v>10</v>
      </c>
      <c r="G26" s="55">
        <v>200</v>
      </c>
      <c r="H26" s="55">
        <v>50</v>
      </c>
      <c r="I26" s="55">
        <v>50</v>
      </c>
      <c r="J26" s="55">
        <v>50</v>
      </c>
      <c r="K26" s="55">
        <v>50</v>
      </c>
      <c r="L26" s="55">
        <v>50</v>
      </c>
      <c r="M26" s="55">
        <v>0</v>
      </c>
      <c r="N26" s="55">
        <v>0</v>
      </c>
      <c r="O26" s="55">
        <v>0</v>
      </c>
      <c r="P26" s="55">
        <v>50</v>
      </c>
      <c r="Q26" s="78">
        <f t="shared" si="0"/>
        <v>920</v>
      </c>
      <c r="R26" s="44">
        <v>5</v>
      </c>
      <c r="S26" s="44">
        <v>5</v>
      </c>
      <c r="T26" s="44">
        <v>5</v>
      </c>
      <c r="U26" s="44">
        <v>0</v>
      </c>
      <c r="V26" s="44">
        <v>1</v>
      </c>
      <c r="W26" s="44">
        <v>5</v>
      </c>
      <c r="X26" s="57">
        <f t="shared" si="1"/>
        <v>21</v>
      </c>
      <c r="Y26" s="54">
        <v>700</v>
      </c>
      <c r="Z26" s="54">
        <v>0</v>
      </c>
      <c r="AA26" s="54">
        <v>0</v>
      </c>
      <c r="AB26" s="54">
        <v>0</v>
      </c>
      <c r="AC26" s="54">
        <v>150</v>
      </c>
      <c r="AD26" s="54">
        <v>150</v>
      </c>
      <c r="AE26" s="44">
        <v>0</v>
      </c>
      <c r="AF26" s="57">
        <f t="shared" si="2"/>
        <v>1000</v>
      </c>
      <c r="AG26" s="54">
        <v>100</v>
      </c>
      <c r="AH26" s="54">
        <v>0</v>
      </c>
      <c r="AI26" s="54">
        <v>1000</v>
      </c>
      <c r="AJ26" s="54">
        <v>1000</v>
      </c>
      <c r="AK26" s="54">
        <v>0</v>
      </c>
      <c r="AL26" s="54">
        <v>0</v>
      </c>
      <c r="AM26" s="54">
        <v>0</v>
      </c>
      <c r="AN26" s="57">
        <f t="shared" si="3"/>
        <v>2100</v>
      </c>
      <c r="AS26" s="1"/>
      <c r="AT26" s="1"/>
    </row>
    <row r="27" spans="1:46" ht="19.5" customHeight="1">
      <c r="A27" s="51">
        <v>20</v>
      </c>
      <c r="B27" s="59" t="s">
        <v>109</v>
      </c>
      <c r="C27" s="53" t="s">
        <v>110</v>
      </c>
      <c r="D27" s="54">
        <v>150</v>
      </c>
      <c r="E27" s="55">
        <v>10</v>
      </c>
      <c r="F27" s="55">
        <v>10</v>
      </c>
      <c r="G27" s="55">
        <v>100</v>
      </c>
      <c r="H27" s="55">
        <v>20</v>
      </c>
      <c r="I27" s="55">
        <v>50</v>
      </c>
      <c r="J27" s="55">
        <v>50</v>
      </c>
      <c r="K27" s="55">
        <v>0</v>
      </c>
      <c r="L27" s="55">
        <v>20</v>
      </c>
      <c r="M27" s="55">
        <v>0</v>
      </c>
      <c r="N27" s="55">
        <v>0</v>
      </c>
      <c r="O27" s="55">
        <v>0</v>
      </c>
      <c r="P27" s="55">
        <v>50</v>
      </c>
      <c r="Q27" s="78">
        <f t="shared" si="0"/>
        <v>460</v>
      </c>
      <c r="R27" s="44">
        <v>5</v>
      </c>
      <c r="S27" s="44">
        <v>5</v>
      </c>
      <c r="T27" s="44">
        <v>5</v>
      </c>
      <c r="U27" s="44">
        <v>0</v>
      </c>
      <c r="V27" s="44">
        <v>1</v>
      </c>
      <c r="W27" s="44">
        <v>5</v>
      </c>
      <c r="X27" s="57">
        <f t="shared" si="1"/>
        <v>21</v>
      </c>
      <c r="Y27" s="54">
        <v>200</v>
      </c>
      <c r="Z27" s="54">
        <v>0</v>
      </c>
      <c r="AA27" s="54">
        <v>0</v>
      </c>
      <c r="AB27" s="54">
        <v>0</v>
      </c>
      <c r="AC27" s="54">
        <v>100</v>
      </c>
      <c r="AD27" s="54">
        <v>100</v>
      </c>
      <c r="AE27" s="44">
        <v>0</v>
      </c>
      <c r="AF27" s="57">
        <f t="shared" si="2"/>
        <v>400</v>
      </c>
      <c r="AG27" s="54">
        <v>50</v>
      </c>
      <c r="AH27" s="54">
        <v>100</v>
      </c>
      <c r="AI27" s="54">
        <v>200</v>
      </c>
      <c r="AJ27" s="54">
        <v>600</v>
      </c>
      <c r="AK27" s="54">
        <v>0</v>
      </c>
      <c r="AL27" s="54">
        <v>0</v>
      </c>
      <c r="AM27" s="54">
        <v>0</v>
      </c>
      <c r="AN27" s="57">
        <f t="shared" si="3"/>
        <v>950</v>
      </c>
      <c r="AS27" s="1"/>
      <c r="AT27" s="1"/>
    </row>
    <row r="28" spans="1:46" ht="19.5" customHeight="1">
      <c r="A28" s="51">
        <v>21</v>
      </c>
      <c r="B28" s="52" t="s">
        <v>111</v>
      </c>
      <c r="C28" s="53" t="s">
        <v>112</v>
      </c>
      <c r="D28" s="54">
        <v>150</v>
      </c>
      <c r="E28" s="55">
        <v>10</v>
      </c>
      <c r="F28" s="55">
        <v>10</v>
      </c>
      <c r="G28" s="55">
        <v>50</v>
      </c>
      <c r="H28" s="55">
        <v>20</v>
      </c>
      <c r="I28" s="55">
        <v>50</v>
      </c>
      <c r="J28" s="55">
        <v>50</v>
      </c>
      <c r="K28" s="55">
        <v>50</v>
      </c>
      <c r="L28" s="55">
        <v>20</v>
      </c>
      <c r="M28" s="55">
        <v>0</v>
      </c>
      <c r="N28" s="55">
        <v>0</v>
      </c>
      <c r="O28" s="55">
        <v>0</v>
      </c>
      <c r="P28" s="55">
        <v>50</v>
      </c>
      <c r="Q28" s="78">
        <f t="shared" si="0"/>
        <v>460</v>
      </c>
      <c r="R28" s="44">
        <v>5</v>
      </c>
      <c r="S28" s="44">
        <v>5</v>
      </c>
      <c r="T28" s="44">
        <v>5</v>
      </c>
      <c r="U28" s="44">
        <v>0</v>
      </c>
      <c r="V28" s="44">
        <v>1</v>
      </c>
      <c r="W28" s="44">
        <v>5</v>
      </c>
      <c r="X28" s="57">
        <f t="shared" si="1"/>
        <v>21</v>
      </c>
      <c r="Y28" s="54">
        <v>300</v>
      </c>
      <c r="Z28" s="54">
        <v>0</v>
      </c>
      <c r="AA28" s="54">
        <v>0</v>
      </c>
      <c r="AB28" s="54">
        <v>0</v>
      </c>
      <c r="AC28" s="54">
        <v>100</v>
      </c>
      <c r="AD28" s="54">
        <v>100</v>
      </c>
      <c r="AE28" s="44">
        <v>0</v>
      </c>
      <c r="AF28" s="57">
        <f t="shared" si="2"/>
        <v>500</v>
      </c>
      <c r="AG28" s="54">
        <v>150</v>
      </c>
      <c r="AH28" s="54">
        <v>200</v>
      </c>
      <c r="AI28" s="54">
        <v>300</v>
      </c>
      <c r="AJ28" s="54">
        <v>300</v>
      </c>
      <c r="AK28" s="54">
        <v>0</v>
      </c>
      <c r="AL28" s="54">
        <v>0</v>
      </c>
      <c r="AM28" s="54">
        <v>0</v>
      </c>
      <c r="AN28" s="57">
        <f t="shared" si="3"/>
        <v>950</v>
      </c>
      <c r="AS28" s="1"/>
      <c r="AT28" s="1"/>
    </row>
    <row r="29" spans="1:46" ht="19.5" customHeight="1">
      <c r="A29" s="51">
        <v>22</v>
      </c>
      <c r="B29" s="52" t="s">
        <v>113</v>
      </c>
      <c r="C29" s="53" t="s">
        <v>114</v>
      </c>
      <c r="D29" s="54">
        <v>150</v>
      </c>
      <c r="E29" s="55">
        <v>30</v>
      </c>
      <c r="F29" s="55">
        <v>30</v>
      </c>
      <c r="G29" s="55">
        <v>50</v>
      </c>
      <c r="H29" s="55">
        <v>40</v>
      </c>
      <c r="I29" s="55">
        <v>50</v>
      </c>
      <c r="J29" s="55">
        <v>50</v>
      </c>
      <c r="K29" s="55">
        <v>0</v>
      </c>
      <c r="L29" s="55">
        <v>50</v>
      </c>
      <c r="M29" s="55">
        <v>0</v>
      </c>
      <c r="N29" s="55">
        <v>0</v>
      </c>
      <c r="O29" s="55">
        <v>0</v>
      </c>
      <c r="P29" s="55">
        <v>50</v>
      </c>
      <c r="Q29" s="78">
        <f t="shared" si="0"/>
        <v>500</v>
      </c>
      <c r="R29" s="44">
        <v>5</v>
      </c>
      <c r="S29" s="44">
        <v>5</v>
      </c>
      <c r="T29" s="44">
        <v>5</v>
      </c>
      <c r="U29" s="44">
        <v>0</v>
      </c>
      <c r="V29" s="44">
        <v>1</v>
      </c>
      <c r="W29" s="44">
        <v>5</v>
      </c>
      <c r="X29" s="57">
        <f t="shared" si="1"/>
        <v>21</v>
      </c>
      <c r="Y29" s="54">
        <v>1500</v>
      </c>
      <c r="Z29" s="54">
        <v>0</v>
      </c>
      <c r="AA29" s="54">
        <v>0</v>
      </c>
      <c r="AB29" s="54">
        <v>0</v>
      </c>
      <c r="AC29" s="54">
        <v>150</v>
      </c>
      <c r="AD29" s="54">
        <v>150</v>
      </c>
      <c r="AE29" s="44">
        <v>0</v>
      </c>
      <c r="AF29" s="57">
        <f t="shared" si="2"/>
        <v>1800</v>
      </c>
      <c r="AG29" s="54">
        <v>500</v>
      </c>
      <c r="AH29" s="54">
        <v>600</v>
      </c>
      <c r="AI29" s="54">
        <v>2000</v>
      </c>
      <c r="AJ29" s="54">
        <v>2500</v>
      </c>
      <c r="AK29" s="54">
        <v>0</v>
      </c>
      <c r="AL29" s="54">
        <v>0</v>
      </c>
      <c r="AM29" s="54">
        <v>0</v>
      </c>
      <c r="AN29" s="57">
        <f t="shared" si="3"/>
        <v>5600</v>
      </c>
      <c r="AS29" s="1"/>
      <c r="AT29" s="1"/>
    </row>
    <row r="30" spans="1:46" ht="19.5" customHeight="1">
      <c r="A30" s="79">
        <v>23</v>
      </c>
      <c r="B30" s="80" t="s">
        <v>115</v>
      </c>
      <c r="C30" s="53" t="s">
        <v>116</v>
      </c>
      <c r="D30" s="82">
        <v>250</v>
      </c>
      <c r="E30" s="83">
        <v>10</v>
      </c>
      <c r="F30" s="83">
        <v>10</v>
      </c>
      <c r="G30" s="83">
        <v>200</v>
      </c>
      <c r="H30" s="83">
        <v>20</v>
      </c>
      <c r="I30" s="83">
        <v>50</v>
      </c>
      <c r="J30" s="83">
        <v>50</v>
      </c>
      <c r="K30" s="83">
        <v>0</v>
      </c>
      <c r="L30" s="83">
        <v>50</v>
      </c>
      <c r="M30" s="83">
        <v>0</v>
      </c>
      <c r="N30" s="83">
        <v>0</v>
      </c>
      <c r="O30" s="83">
        <v>0</v>
      </c>
      <c r="P30" s="83">
        <v>50</v>
      </c>
      <c r="Q30" s="78">
        <f t="shared" si="0"/>
        <v>690</v>
      </c>
      <c r="R30" s="44">
        <v>5</v>
      </c>
      <c r="S30" s="44">
        <v>5</v>
      </c>
      <c r="T30" s="44">
        <v>5</v>
      </c>
      <c r="U30" s="44">
        <v>0</v>
      </c>
      <c r="V30" s="44">
        <v>1</v>
      </c>
      <c r="W30" s="44">
        <v>5</v>
      </c>
      <c r="X30" s="84">
        <f t="shared" si="1"/>
        <v>21</v>
      </c>
      <c r="Y30" s="82">
        <v>1000</v>
      </c>
      <c r="Z30" s="82">
        <v>0</v>
      </c>
      <c r="AA30" s="82">
        <v>0</v>
      </c>
      <c r="AB30" s="82">
        <v>0</v>
      </c>
      <c r="AC30" s="82">
        <v>150</v>
      </c>
      <c r="AD30" s="82">
        <v>150</v>
      </c>
      <c r="AE30" s="44">
        <v>0</v>
      </c>
      <c r="AF30" s="84">
        <f t="shared" si="2"/>
        <v>1300</v>
      </c>
      <c r="AG30" s="82">
        <v>200</v>
      </c>
      <c r="AH30" s="82">
        <v>800</v>
      </c>
      <c r="AI30" s="82">
        <v>800</v>
      </c>
      <c r="AJ30" s="82">
        <v>1000</v>
      </c>
      <c r="AK30" s="54">
        <v>0</v>
      </c>
      <c r="AL30" s="54">
        <v>0</v>
      </c>
      <c r="AM30" s="54">
        <v>0</v>
      </c>
      <c r="AN30" s="84">
        <f t="shared" si="3"/>
        <v>2800</v>
      </c>
      <c r="AS30" s="1"/>
      <c r="AT30" s="1"/>
    </row>
    <row r="31" spans="1:46" ht="19.5" customHeight="1">
      <c r="A31" s="36" t="s">
        <v>117</v>
      </c>
      <c r="B31" s="37" t="s">
        <v>118</v>
      </c>
      <c r="C31" s="86" t="s">
        <v>119</v>
      </c>
      <c r="D31" s="39">
        <f t="shared" ref="D31:P31" si="16">D32+D33+D34+D35+D36</f>
        <v>600</v>
      </c>
      <c r="E31" s="39">
        <f t="shared" si="16"/>
        <v>55</v>
      </c>
      <c r="F31" s="39">
        <f t="shared" si="16"/>
        <v>55</v>
      </c>
      <c r="G31" s="39">
        <f t="shared" si="16"/>
        <v>350</v>
      </c>
      <c r="H31" s="39">
        <f t="shared" si="16"/>
        <v>110</v>
      </c>
      <c r="I31" s="39">
        <f t="shared" si="16"/>
        <v>250</v>
      </c>
      <c r="J31" s="39">
        <f t="shared" si="16"/>
        <v>250</v>
      </c>
      <c r="K31" s="39">
        <f t="shared" si="16"/>
        <v>0</v>
      </c>
      <c r="L31" s="39">
        <f t="shared" si="16"/>
        <v>190</v>
      </c>
      <c r="M31" s="39">
        <f t="shared" si="16"/>
        <v>180</v>
      </c>
      <c r="N31" s="39">
        <f t="shared" si="16"/>
        <v>0</v>
      </c>
      <c r="O31" s="39">
        <f t="shared" si="16"/>
        <v>0</v>
      </c>
      <c r="P31" s="39">
        <f t="shared" si="16"/>
        <v>200</v>
      </c>
      <c r="Q31" s="32">
        <f t="shared" si="0"/>
        <v>2240</v>
      </c>
      <c r="R31" s="39">
        <f t="shared" ref="R31:W31" si="17">R32+R33+R34+R35+R36</f>
        <v>20</v>
      </c>
      <c r="S31" s="39">
        <f t="shared" si="17"/>
        <v>20</v>
      </c>
      <c r="T31" s="39">
        <f t="shared" si="17"/>
        <v>20</v>
      </c>
      <c r="U31" s="39">
        <f t="shared" si="17"/>
        <v>5</v>
      </c>
      <c r="V31" s="39">
        <f t="shared" si="17"/>
        <v>4</v>
      </c>
      <c r="W31" s="39">
        <f t="shared" si="17"/>
        <v>20</v>
      </c>
      <c r="X31" s="40">
        <f t="shared" si="1"/>
        <v>89</v>
      </c>
      <c r="Y31" s="39">
        <f t="shared" ref="Y31:AE31" si="18">Y32+Y33+Y34+Y35+Y36</f>
        <v>3700</v>
      </c>
      <c r="Z31" s="39">
        <f t="shared" si="18"/>
        <v>0</v>
      </c>
      <c r="AA31" s="39">
        <f t="shared" si="18"/>
        <v>0</v>
      </c>
      <c r="AB31" s="39">
        <f t="shared" si="18"/>
        <v>1500</v>
      </c>
      <c r="AC31" s="39">
        <f t="shared" si="18"/>
        <v>850</v>
      </c>
      <c r="AD31" s="39">
        <f t="shared" si="18"/>
        <v>750</v>
      </c>
      <c r="AE31" s="39">
        <f t="shared" si="18"/>
        <v>0</v>
      </c>
      <c r="AF31" s="40">
        <f t="shared" si="2"/>
        <v>6800</v>
      </c>
      <c r="AG31" s="39">
        <f t="shared" ref="AG31:AM31" si="19">AG32+AG33+AG34+AG35+AG36</f>
        <v>1200</v>
      </c>
      <c r="AH31" s="39">
        <f t="shared" si="19"/>
        <v>1400</v>
      </c>
      <c r="AI31" s="39">
        <f t="shared" si="19"/>
        <v>6150</v>
      </c>
      <c r="AJ31" s="39">
        <f t="shared" si="19"/>
        <v>4550</v>
      </c>
      <c r="AK31" s="39">
        <f t="shared" si="19"/>
        <v>0</v>
      </c>
      <c r="AL31" s="39">
        <f t="shared" si="19"/>
        <v>0</v>
      </c>
      <c r="AM31" s="39">
        <f t="shared" si="19"/>
        <v>0</v>
      </c>
      <c r="AN31" s="40">
        <f t="shared" si="3"/>
        <v>13300</v>
      </c>
      <c r="AS31" s="1"/>
      <c r="AT31" s="1"/>
    </row>
    <row r="32" spans="1:46" ht="19.5" customHeight="1">
      <c r="A32" s="73">
        <v>24</v>
      </c>
      <c r="B32" s="43" t="s">
        <v>120</v>
      </c>
      <c r="C32" s="53" t="s">
        <v>121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50</v>
      </c>
      <c r="J32" s="87">
        <v>50</v>
      </c>
      <c r="K32" s="87">
        <v>0</v>
      </c>
      <c r="L32" s="87">
        <v>0</v>
      </c>
      <c r="M32" s="87">
        <v>150</v>
      </c>
      <c r="N32" s="87">
        <v>0</v>
      </c>
      <c r="O32" s="87">
        <v>0</v>
      </c>
      <c r="P32" s="87">
        <v>0</v>
      </c>
      <c r="Q32" s="88">
        <f t="shared" si="0"/>
        <v>250</v>
      </c>
      <c r="R32" s="44">
        <v>0</v>
      </c>
      <c r="S32" s="44">
        <v>0</v>
      </c>
      <c r="T32" s="44">
        <v>0</v>
      </c>
      <c r="U32" s="44">
        <v>5</v>
      </c>
      <c r="V32" s="44">
        <v>0</v>
      </c>
      <c r="W32" s="44">
        <v>0</v>
      </c>
      <c r="X32" s="89">
        <f t="shared" si="1"/>
        <v>5</v>
      </c>
      <c r="Y32" s="87">
        <v>0</v>
      </c>
      <c r="Z32" s="87">
        <v>0</v>
      </c>
      <c r="AA32" s="87">
        <v>0</v>
      </c>
      <c r="AB32" s="87">
        <v>1500</v>
      </c>
      <c r="AC32" s="87">
        <v>300</v>
      </c>
      <c r="AD32" s="87">
        <v>200</v>
      </c>
      <c r="AE32" s="44">
        <v>0</v>
      </c>
      <c r="AF32" s="89">
        <f t="shared" si="2"/>
        <v>2000</v>
      </c>
      <c r="AG32" s="87">
        <v>200</v>
      </c>
      <c r="AH32" s="87">
        <v>300</v>
      </c>
      <c r="AI32" s="87">
        <v>1000</v>
      </c>
      <c r="AJ32" s="87">
        <v>0</v>
      </c>
      <c r="AK32" s="54">
        <v>0</v>
      </c>
      <c r="AL32" s="54">
        <v>0</v>
      </c>
      <c r="AM32" s="54">
        <v>0</v>
      </c>
      <c r="AN32" s="89">
        <f t="shared" si="3"/>
        <v>1500</v>
      </c>
      <c r="AS32" s="1"/>
      <c r="AT32" s="1"/>
    </row>
    <row r="33" spans="1:46" ht="19.5" customHeight="1">
      <c r="A33" s="51">
        <v>25</v>
      </c>
      <c r="B33" s="90" t="s">
        <v>122</v>
      </c>
      <c r="C33" s="53" t="s">
        <v>123</v>
      </c>
      <c r="D33" s="87">
        <v>150</v>
      </c>
      <c r="E33" s="87">
        <v>10</v>
      </c>
      <c r="F33" s="87">
        <v>10</v>
      </c>
      <c r="G33" s="87">
        <v>50</v>
      </c>
      <c r="H33" s="87">
        <v>20</v>
      </c>
      <c r="I33" s="87">
        <v>50</v>
      </c>
      <c r="J33" s="87">
        <v>50</v>
      </c>
      <c r="K33" s="87">
        <v>0</v>
      </c>
      <c r="L33" s="87">
        <v>70</v>
      </c>
      <c r="M33" s="87">
        <v>0</v>
      </c>
      <c r="N33" s="87">
        <v>0</v>
      </c>
      <c r="O33" s="87">
        <v>0</v>
      </c>
      <c r="P33" s="87">
        <v>50</v>
      </c>
      <c r="Q33" s="88">
        <f t="shared" si="0"/>
        <v>460</v>
      </c>
      <c r="R33" s="44">
        <v>5</v>
      </c>
      <c r="S33" s="44">
        <v>5</v>
      </c>
      <c r="T33" s="44">
        <v>5</v>
      </c>
      <c r="U33" s="44">
        <v>0</v>
      </c>
      <c r="V33" s="44">
        <v>1</v>
      </c>
      <c r="W33" s="44">
        <v>5</v>
      </c>
      <c r="X33" s="89">
        <f t="shared" si="1"/>
        <v>21</v>
      </c>
      <c r="Y33" s="87">
        <v>1200</v>
      </c>
      <c r="Z33" s="87">
        <v>0</v>
      </c>
      <c r="AA33" s="87">
        <v>0</v>
      </c>
      <c r="AB33" s="87">
        <v>0</v>
      </c>
      <c r="AC33" s="87">
        <v>150</v>
      </c>
      <c r="AD33" s="87">
        <v>150</v>
      </c>
      <c r="AE33" s="44">
        <v>0</v>
      </c>
      <c r="AF33" s="89">
        <f t="shared" si="2"/>
        <v>1500</v>
      </c>
      <c r="AG33" s="87">
        <v>300</v>
      </c>
      <c r="AH33" s="87">
        <v>500</v>
      </c>
      <c r="AI33" s="87">
        <v>1000</v>
      </c>
      <c r="AJ33" s="87">
        <v>2000</v>
      </c>
      <c r="AK33" s="54">
        <v>0</v>
      </c>
      <c r="AL33" s="54">
        <v>0</v>
      </c>
      <c r="AM33" s="54">
        <v>0</v>
      </c>
      <c r="AN33" s="89">
        <f t="shared" si="3"/>
        <v>3800</v>
      </c>
      <c r="AS33" s="1"/>
      <c r="AT33" s="1"/>
    </row>
    <row r="34" spans="1:46" ht="19.5" customHeight="1">
      <c r="A34" s="51">
        <v>26</v>
      </c>
      <c r="B34" s="59" t="s">
        <v>124</v>
      </c>
      <c r="C34" s="53" t="s">
        <v>125</v>
      </c>
      <c r="D34" s="87">
        <v>100</v>
      </c>
      <c r="E34" s="87">
        <v>10</v>
      </c>
      <c r="F34" s="87">
        <v>10</v>
      </c>
      <c r="G34" s="87">
        <v>50</v>
      </c>
      <c r="H34" s="87">
        <v>20</v>
      </c>
      <c r="I34" s="87">
        <v>50</v>
      </c>
      <c r="J34" s="87">
        <v>50</v>
      </c>
      <c r="K34" s="87">
        <v>0</v>
      </c>
      <c r="L34" s="87">
        <v>20</v>
      </c>
      <c r="M34" s="87">
        <v>10</v>
      </c>
      <c r="N34" s="87">
        <v>0</v>
      </c>
      <c r="O34" s="87">
        <v>0</v>
      </c>
      <c r="P34" s="87">
        <v>50</v>
      </c>
      <c r="Q34" s="88">
        <f t="shared" si="0"/>
        <v>370</v>
      </c>
      <c r="R34" s="44">
        <v>5</v>
      </c>
      <c r="S34" s="44">
        <v>5</v>
      </c>
      <c r="T34" s="44">
        <v>5</v>
      </c>
      <c r="U34" s="44">
        <v>0</v>
      </c>
      <c r="V34" s="44">
        <v>1</v>
      </c>
      <c r="W34" s="44">
        <v>5</v>
      </c>
      <c r="X34" s="89">
        <f t="shared" si="1"/>
        <v>21</v>
      </c>
      <c r="Y34" s="87">
        <v>300</v>
      </c>
      <c r="Z34" s="87">
        <v>0</v>
      </c>
      <c r="AA34" s="87">
        <v>0</v>
      </c>
      <c r="AB34" s="87">
        <v>0</v>
      </c>
      <c r="AC34" s="87">
        <v>100</v>
      </c>
      <c r="AD34" s="87">
        <v>100</v>
      </c>
      <c r="AE34" s="44">
        <v>0</v>
      </c>
      <c r="AF34" s="89">
        <f t="shared" si="2"/>
        <v>500</v>
      </c>
      <c r="AG34" s="87">
        <v>100</v>
      </c>
      <c r="AH34" s="87">
        <v>150</v>
      </c>
      <c r="AI34" s="87">
        <v>150</v>
      </c>
      <c r="AJ34" s="87">
        <v>250</v>
      </c>
      <c r="AK34" s="54">
        <v>0</v>
      </c>
      <c r="AL34" s="54">
        <v>0</v>
      </c>
      <c r="AM34" s="54">
        <v>0</v>
      </c>
      <c r="AN34" s="89">
        <f t="shared" si="3"/>
        <v>650</v>
      </c>
      <c r="AS34" s="1"/>
      <c r="AT34" s="1"/>
    </row>
    <row r="35" spans="1:46" ht="19.5" customHeight="1">
      <c r="A35" s="51">
        <v>27</v>
      </c>
      <c r="B35" s="52" t="s">
        <v>126</v>
      </c>
      <c r="C35" s="53" t="s">
        <v>127</v>
      </c>
      <c r="D35" s="87">
        <v>100</v>
      </c>
      <c r="E35" s="87">
        <v>10</v>
      </c>
      <c r="F35" s="87">
        <v>10</v>
      </c>
      <c r="G35" s="87">
        <v>50</v>
      </c>
      <c r="H35" s="87">
        <v>20</v>
      </c>
      <c r="I35" s="87">
        <v>50</v>
      </c>
      <c r="J35" s="87">
        <v>50</v>
      </c>
      <c r="K35" s="87">
        <v>0</v>
      </c>
      <c r="L35" s="87">
        <v>50</v>
      </c>
      <c r="M35" s="87">
        <v>10</v>
      </c>
      <c r="N35" s="87">
        <v>0</v>
      </c>
      <c r="O35" s="87">
        <v>0</v>
      </c>
      <c r="P35" s="87">
        <v>50</v>
      </c>
      <c r="Q35" s="88">
        <f t="shared" si="0"/>
        <v>400</v>
      </c>
      <c r="R35" s="44">
        <v>5</v>
      </c>
      <c r="S35" s="44">
        <v>5</v>
      </c>
      <c r="T35" s="44">
        <v>5</v>
      </c>
      <c r="U35" s="44">
        <v>0</v>
      </c>
      <c r="V35" s="44">
        <v>1</v>
      </c>
      <c r="W35" s="44">
        <v>5</v>
      </c>
      <c r="X35" s="89">
        <f t="shared" si="1"/>
        <v>21</v>
      </c>
      <c r="Y35" s="87">
        <v>1000</v>
      </c>
      <c r="Z35" s="87">
        <v>0</v>
      </c>
      <c r="AA35" s="87">
        <v>0</v>
      </c>
      <c r="AB35" s="87">
        <v>0</v>
      </c>
      <c r="AC35" s="87">
        <v>150</v>
      </c>
      <c r="AD35" s="87">
        <v>150</v>
      </c>
      <c r="AE35" s="44">
        <v>0</v>
      </c>
      <c r="AF35" s="89">
        <f t="shared" si="2"/>
        <v>1300</v>
      </c>
      <c r="AG35" s="87">
        <v>100</v>
      </c>
      <c r="AH35" s="87">
        <v>200</v>
      </c>
      <c r="AI35" s="87">
        <v>2000</v>
      </c>
      <c r="AJ35" s="87">
        <v>300</v>
      </c>
      <c r="AK35" s="54">
        <v>0</v>
      </c>
      <c r="AL35" s="54">
        <v>0</v>
      </c>
      <c r="AM35" s="54">
        <v>0</v>
      </c>
      <c r="AN35" s="89">
        <f t="shared" si="3"/>
        <v>2600</v>
      </c>
      <c r="AS35" s="1"/>
      <c r="AT35" s="1"/>
    </row>
    <row r="36" spans="1:46" ht="19.5" customHeight="1">
      <c r="A36" s="61">
        <v>28</v>
      </c>
      <c r="B36" s="62" t="s">
        <v>128</v>
      </c>
      <c r="C36" s="91" t="s">
        <v>129</v>
      </c>
      <c r="D36" s="92">
        <v>250</v>
      </c>
      <c r="E36" s="92">
        <v>25</v>
      </c>
      <c r="F36" s="92">
        <v>25</v>
      </c>
      <c r="G36" s="92">
        <v>200</v>
      </c>
      <c r="H36" s="92">
        <v>50</v>
      </c>
      <c r="I36" s="92">
        <v>50</v>
      </c>
      <c r="J36" s="92">
        <v>50</v>
      </c>
      <c r="K36" s="92">
        <v>0</v>
      </c>
      <c r="L36" s="92">
        <v>50</v>
      </c>
      <c r="M36" s="92">
        <v>10</v>
      </c>
      <c r="N36" s="92">
        <v>0</v>
      </c>
      <c r="O36" s="92">
        <v>0</v>
      </c>
      <c r="P36" s="92">
        <v>50</v>
      </c>
      <c r="Q36" s="88">
        <f t="shared" si="0"/>
        <v>760</v>
      </c>
      <c r="R36" s="44">
        <v>5</v>
      </c>
      <c r="S36" s="44">
        <v>5</v>
      </c>
      <c r="T36" s="44">
        <v>5</v>
      </c>
      <c r="U36" s="44">
        <v>0</v>
      </c>
      <c r="V36" s="44">
        <v>1</v>
      </c>
      <c r="W36" s="44">
        <v>5</v>
      </c>
      <c r="X36" s="93">
        <f t="shared" si="1"/>
        <v>21</v>
      </c>
      <c r="Y36" s="92">
        <v>1200</v>
      </c>
      <c r="Z36" s="92">
        <v>0</v>
      </c>
      <c r="AA36" s="92">
        <v>0</v>
      </c>
      <c r="AB36" s="92">
        <v>0</v>
      </c>
      <c r="AC36" s="92">
        <v>150</v>
      </c>
      <c r="AD36" s="92">
        <v>150</v>
      </c>
      <c r="AE36" s="44">
        <v>0</v>
      </c>
      <c r="AF36" s="89">
        <f t="shared" si="2"/>
        <v>1500</v>
      </c>
      <c r="AG36" s="92">
        <v>500</v>
      </c>
      <c r="AH36" s="92">
        <v>250</v>
      </c>
      <c r="AI36" s="92">
        <v>2000</v>
      </c>
      <c r="AJ36" s="92">
        <v>2000</v>
      </c>
      <c r="AK36" s="54">
        <v>0</v>
      </c>
      <c r="AL36" s="54">
        <v>0</v>
      </c>
      <c r="AM36" s="54">
        <v>0</v>
      </c>
      <c r="AN36" s="93">
        <f t="shared" si="3"/>
        <v>4750</v>
      </c>
      <c r="AO36" s="94"/>
      <c r="AP36" s="94"/>
      <c r="AQ36" s="94"/>
      <c r="AR36" s="94"/>
      <c r="AS36" s="94"/>
      <c r="AT36" s="94"/>
    </row>
    <row r="37" spans="1:46" ht="19.5" customHeight="1">
      <c r="A37" s="95">
        <v>29</v>
      </c>
      <c r="B37" s="26" t="s">
        <v>130</v>
      </c>
      <c r="C37" s="96" t="s">
        <v>131</v>
      </c>
      <c r="D37" s="97">
        <v>0</v>
      </c>
      <c r="E37" s="98">
        <v>0</v>
      </c>
      <c r="F37" s="98">
        <v>0</v>
      </c>
      <c r="G37" s="98">
        <v>0</v>
      </c>
      <c r="H37" s="98">
        <v>0</v>
      </c>
      <c r="I37" s="98">
        <v>50</v>
      </c>
      <c r="J37" s="98">
        <v>50</v>
      </c>
      <c r="K37" s="98">
        <v>0</v>
      </c>
      <c r="L37" s="98">
        <v>0</v>
      </c>
      <c r="M37" s="99">
        <v>0</v>
      </c>
      <c r="N37" s="100">
        <v>0</v>
      </c>
      <c r="O37" s="100">
        <v>0</v>
      </c>
      <c r="P37" s="99">
        <v>0</v>
      </c>
      <c r="Q37" s="32">
        <f t="shared" si="0"/>
        <v>100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0">
        <v>1</v>
      </c>
      <c r="Y37" s="101">
        <v>0</v>
      </c>
      <c r="Z37" s="101">
        <v>0</v>
      </c>
      <c r="AA37" s="102">
        <v>0</v>
      </c>
      <c r="AB37" s="102">
        <v>0</v>
      </c>
      <c r="AC37" s="102">
        <v>500</v>
      </c>
      <c r="AD37" s="102">
        <v>500</v>
      </c>
      <c r="AE37" s="44">
        <v>0</v>
      </c>
      <c r="AF37" s="40">
        <f t="shared" si="2"/>
        <v>1000</v>
      </c>
      <c r="AG37" s="103">
        <v>200</v>
      </c>
      <c r="AH37" s="101">
        <v>200</v>
      </c>
      <c r="AI37" s="102">
        <v>500</v>
      </c>
      <c r="AJ37" s="102">
        <v>0</v>
      </c>
      <c r="AK37" s="54">
        <v>50</v>
      </c>
      <c r="AL37" s="54">
        <v>50</v>
      </c>
      <c r="AM37" s="54">
        <v>50</v>
      </c>
      <c r="AN37" s="40">
        <f t="shared" si="3"/>
        <v>1050</v>
      </c>
      <c r="AO37" s="94"/>
      <c r="AP37" s="94"/>
      <c r="AQ37" s="94"/>
      <c r="AR37" s="94"/>
      <c r="AS37" s="94"/>
      <c r="AT37" s="94"/>
    </row>
    <row r="38" spans="1:46" ht="19.5" customHeight="1">
      <c r="A38" s="104"/>
      <c r="B38" s="105" t="s">
        <v>132</v>
      </c>
      <c r="C38" s="106">
        <v>20</v>
      </c>
      <c r="D38" s="107">
        <f t="shared" ref="D38:AN38" si="20">D5+D7+D14+D23+D32</f>
        <v>0</v>
      </c>
      <c r="E38" s="107">
        <f t="shared" si="20"/>
        <v>0</v>
      </c>
      <c r="F38" s="107">
        <f t="shared" si="20"/>
        <v>0</v>
      </c>
      <c r="G38" s="107">
        <f t="shared" si="20"/>
        <v>0</v>
      </c>
      <c r="H38" s="107">
        <f t="shared" si="20"/>
        <v>20</v>
      </c>
      <c r="I38" s="107">
        <f t="shared" si="20"/>
        <v>200</v>
      </c>
      <c r="J38" s="107">
        <f t="shared" si="20"/>
        <v>1200</v>
      </c>
      <c r="K38" s="107">
        <f t="shared" si="20"/>
        <v>0</v>
      </c>
      <c r="L38" s="107">
        <f t="shared" si="20"/>
        <v>0</v>
      </c>
      <c r="M38" s="107">
        <f t="shared" si="20"/>
        <v>700</v>
      </c>
      <c r="N38" s="107">
        <f t="shared" si="20"/>
        <v>0</v>
      </c>
      <c r="O38" s="107">
        <f t="shared" si="20"/>
        <v>0</v>
      </c>
      <c r="P38" s="107">
        <f t="shared" si="20"/>
        <v>0</v>
      </c>
      <c r="Q38" s="107">
        <f t="shared" si="20"/>
        <v>2120</v>
      </c>
      <c r="R38" s="107">
        <f t="shared" si="20"/>
        <v>0</v>
      </c>
      <c r="S38" s="107">
        <f t="shared" si="20"/>
        <v>0</v>
      </c>
      <c r="T38" s="107">
        <f t="shared" si="20"/>
        <v>0</v>
      </c>
      <c r="U38" s="107">
        <f t="shared" si="20"/>
        <v>20</v>
      </c>
      <c r="V38" s="107">
        <f t="shared" si="20"/>
        <v>0</v>
      </c>
      <c r="W38" s="107">
        <f t="shared" si="20"/>
        <v>0</v>
      </c>
      <c r="X38" s="107">
        <f t="shared" si="20"/>
        <v>20</v>
      </c>
      <c r="Y38" s="107">
        <f t="shared" si="20"/>
        <v>0</v>
      </c>
      <c r="Z38" s="107">
        <f t="shared" si="20"/>
        <v>0</v>
      </c>
      <c r="AA38" s="107">
        <f t="shared" si="20"/>
        <v>1500</v>
      </c>
      <c r="AB38" s="107">
        <f t="shared" si="20"/>
        <v>8700</v>
      </c>
      <c r="AC38" s="107">
        <f t="shared" si="20"/>
        <v>1500</v>
      </c>
      <c r="AD38" s="107">
        <f t="shared" si="20"/>
        <v>900</v>
      </c>
      <c r="AE38" s="107">
        <f t="shared" si="20"/>
        <v>150</v>
      </c>
      <c r="AF38" s="107">
        <f t="shared" si="20"/>
        <v>12750</v>
      </c>
      <c r="AG38" s="107">
        <f t="shared" si="20"/>
        <v>2050</v>
      </c>
      <c r="AH38" s="107">
        <f t="shared" si="20"/>
        <v>1800</v>
      </c>
      <c r="AI38" s="107">
        <f t="shared" si="20"/>
        <v>3600</v>
      </c>
      <c r="AJ38" s="107">
        <f t="shared" si="20"/>
        <v>50</v>
      </c>
      <c r="AK38" s="107">
        <f t="shared" si="20"/>
        <v>50</v>
      </c>
      <c r="AL38" s="107">
        <f t="shared" si="20"/>
        <v>50</v>
      </c>
      <c r="AM38" s="107">
        <f t="shared" si="20"/>
        <v>150</v>
      </c>
      <c r="AN38" s="107">
        <f t="shared" si="20"/>
        <v>7750</v>
      </c>
      <c r="AS38" s="1"/>
      <c r="AT38" s="1"/>
    </row>
    <row r="39" spans="1:46" ht="30.75" customHeight="1">
      <c r="A39" s="104"/>
      <c r="B39" s="105" t="s">
        <v>133</v>
      </c>
      <c r="C39" s="106" t="s">
        <v>134</v>
      </c>
      <c r="D39" s="107">
        <f t="shared" ref="D39:AN39" si="21">D8+D9+D10+D11+D12+D15+D16+D17+D18+D19+D20+D21+D24+D25+D26+D27+D28+D29+D30+D33+D34+D35+D36</f>
        <v>5520</v>
      </c>
      <c r="E39" s="107">
        <f t="shared" si="21"/>
        <v>305</v>
      </c>
      <c r="F39" s="107">
        <f t="shared" si="21"/>
        <v>305</v>
      </c>
      <c r="G39" s="107">
        <f t="shared" si="21"/>
        <v>2170</v>
      </c>
      <c r="H39" s="107">
        <f t="shared" si="21"/>
        <v>680</v>
      </c>
      <c r="I39" s="107">
        <f t="shared" si="21"/>
        <v>1150</v>
      </c>
      <c r="J39" s="107">
        <f t="shared" si="21"/>
        <v>1150</v>
      </c>
      <c r="K39" s="107">
        <f t="shared" si="21"/>
        <v>200</v>
      </c>
      <c r="L39" s="107">
        <f t="shared" si="21"/>
        <v>1090</v>
      </c>
      <c r="M39" s="107">
        <f t="shared" si="21"/>
        <v>30</v>
      </c>
      <c r="N39" s="107">
        <f t="shared" si="21"/>
        <v>100</v>
      </c>
      <c r="O39" s="107">
        <f t="shared" si="21"/>
        <v>100</v>
      </c>
      <c r="P39" s="107">
        <f t="shared" si="21"/>
        <v>1200</v>
      </c>
      <c r="Q39" s="107">
        <f t="shared" si="21"/>
        <v>14000</v>
      </c>
      <c r="R39" s="107">
        <f t="shared" si="21"/>
        <v>115</v>
      </c>
      <c r="S39" s="107">
        <f t="shared" si="21"/>
        <v>115</v>
      </c>
      <c r="T39" s="107">
        <f t="shared" si="21"/>
        <v>115</v>
      </c>
      <c r="U39" s="107">
        <f t="shared" si="21"/>
        <v>0</v>
      </c>
      <c r="V39" s="107">
        <f t="shared" si="21"/>
        <v>23</v>
      </c>
      <c r="W39" s="107">
        <f t="shared" si="21"/>
        <v>115</v>
      </c>
      <c r="X39" s="107">
        <f t="shared" si="21"/>
        <v>483</v>
      </c>
      <c r="Y39" s="107">
        <f t="shared" si="21"/>
        <v>22400</v>
      </c>
      <c r="Z39" s="107">
        <f t="shared" si="21"/>
        <v>2000</v>
      </c>
      <c r="AA39" s="107">
        <f t="shared" si="21"/>
        <v>0</v>
      </c>
      <c r="AB39" s="107">
        <f t="shared" si="21"/>
        <v>0</v>
      </c>
      <c r="AC39" s="107">
        <f t="shared" si="21"/>
        <v>3500</v>
      </c>
      <c r="AD39" s="107">
        <f t="shared" si="21"/>
        <v>16350</v>
      </c>
      <c r="AE39" s="107">
        <f t="shared" si="21"/>
        <v>50</v>
      </c>
      <c r="AF39" s="107">
        <f t="shared" si="21"/>
        <v>44300</v>
      </c>
      <c r="AG39" s="107">
        <f t="shared" si="21"/>
        <v>8800</v>
      </c>
      <c r="AH39" s="107">
        <f t="shared" si="21"/>
        <v>9200</v>
      </c>
      <c r="AI39" s="107">
        <f t="shared" si="21"/>
        <v>27900</v>
      </c>
      <c r="AJ39" s="107">
        <f t="shared" si="21"/>
        <v>50050</v>
      </c>
      <c r="AK39" s="107">
        <f t="shared" si="21"/>
        <v>1550</v>
      </c>
      <c r="AL39" s="107">
        <f t="shared" si="21"/>
        <v>400</v>
      </c>
      <c r="AM39" s="107">
        <f t="shared" si="21"/>
        <v>450</v>
      </c>
      <c r="AN39" s="107">
        <f t="shared" si="21"/>
        <v>98350</v>
      </c>
      <c r="AS39" s="1"/>
      <c r="AT39" s="1"/>
    </row>
    <row r="40" spans="1:46" ht="30" customHeight="1">
      <c r="A40" s="104"/>
      <c r="B40" s="105" t="s">
        <v>135</v>
      </c>
      <c r="C40" s="106">
        <v>30</v>
      </c>
      <c r="D40" s="107">
        <f t="shared" ref="D40:AN40" si="22">D37</f>
        <v>0</v>
      </c>
      <c r="E40" s="107">
        <f t="shared" si="22"/>
        <v>0</v>
      </c>
      <c r="F40" s="107">
        <f t="shared" si="22"/>
        <v>0</v>
      </c>
      <c r="G40" s="107">
        <f t="shared" si="22"/>
        <v>0</v>
      </c>
      <c r="H40" s="107">
        <f t="shared" si="22"/>
        <v>0</v>
      </c>
      <c r="I40" s="107">
        <f t="shared" si="22"/>
        <v>50</v>
      </c>
      <c r="J40" s="107">
        <f t="shared" si="22"/>
        <v>50</v>
      </c>
      <c r="K40" s="107">
        <f t="shared" si="22"/>
        <v>0</v>
      </c>
      <c r="L40" s="107">
        <f t="shared" si="22"/>
        <v>0</v>
      </c>
      <c r="M40" s="107">
        <f t="shared" si="22"/>
        <v>0</v>
      </c>
      <c r="N40" s="107">
        <f t="shared" si="22"/>
        <v>0</v>
      </c>
      <c r="O40" s="107">
        <f t="shared" si="22"/>
        <v>0</v>
      </c>
      <c r="P40" s="107">
        <f t="shared" si="22"/>
        <v>0</v>
      </c>
      <c r="Q40" s="107">
        <f t="shared" si="22"/>
        <v>100</v>
      </c>
      <c r="R40" s="107">
        <f t="shared" si="22"/>
        <v>0</v>
      </c>
      <c r="S40" s="107">
        <f t="shared" si="22"/>
        <v>0</v>
      </c>
      <c r="T40" s="107">
        <f t="shared" si="22"/>
        <v>0</v>
      </c>
      <c r="U40" s="107">
        <f t="shared" si="22"/>
        <v>0</v>
      </c>
      <c r="V40" s="107">
        <f t="shared" si="22"/>
        <v>0</v>
      </c>
      <c r="W40" s="107">
        <f t="shared" si="22"/>
        <v>0</v>
      </c>
      <c r="X40" s="107">
        <f t="shared" si="22"/>
        <v>1</v>
      </c>
      <c r="Y40" s="107">
        <f t="shared" si="22"/>
        <v>0</v>
      </c>
      <c r="Z40" s="107">
        <f t="shared" si="22"/>
        <v>0</v>
      </c>
      <c r="AA40" s="107">
        <f t="shared" si="22"/>
        <v>0</v>
      </c>
      <c r="AB40" s="107">
        <f t="shared" si="22"/>
        <v>0</v>
      </c>
      <c r="AC40" s="107">
        <f t="shared" si="22"/>
        <v>500</v>
      </c>
      <c r="AD40" s="107">
        <f t="shared" si="22"/>
        <v>500</v>
      </c>
      <c r="AE40" s="107">
        <f t="shared" si="22"/>
        <v>0</v>
      </c>
      <c r="AF40" s="107">
        <f t="shared" si="22"/>
        <v>1000</v>
      </c>
      <c r="AG40" s="107">
        <f t="shared" si="22"/>
        <v>200</v>
      </c>
      <c r="AH40" s="107">
        <f t="shared" si="22"/>
        <v>200</v>
      </c>
      <c r="AI40" s="107">
        <f t="shared" si="22"/>
        <v>500</v>
      </c>
      <c r="AJ40" s="107">
        <f t="shared" si="22"/>
        <v>0</v>
      </c>
      <c r="AK40" s="107">
        <f t="shared" si="22"/>
        <v>50</v>
      </c>
      <c r="AL40" s="107">
        <f t="shared" si="22"/>
        <v>50</v>
      </c>
      <c r="AM40" s="107">
        <f t="shared" si="22"/>
        <v>50</v>
      </c>
      <c r="AN40" s="107">
        <f t="shared" si="22"/>
        <v>1050</v>
      </c>
      <c r="AS40" s="1"/>
      <c r="AT40" s="1"/>
    </row>
    <row r="41" spans="1:46" ht="43.5" customHeight="1">
      <c r="A41" s="104"/>
      <c r="B41" s="105" t="s">
        <v>136</v>
      </c>
      <c r="C41" s="108" t="s">
        <v>137</v>
      </c>
      <c r="D41" s="32">
        <f t="shared" ref="D41:AN41" si="23">SUM(D38:D40)</f>
        <v>5520</v>
      </c>
      <c r="E41" s="32">
        <f t="shared" si="23"/>
        <v>305</v>
      </c>
      <c r="F41" s="32">
        <f t="shared" si="23"/>
        <v>305</v>
      </c>
      <c r="G41" s="32">
        <f t="shared" si="23"/>
        <v>2170</v>
      </c>
      <c r="H41" s="32">
        <f t="shared" si="23"/>
        <v>700</v>
      </c>
      <c r="I41" s="32">
        <f t="shared" si="23"/>
        <v>1400</v>
      </c>
      <c r="J41" s="32">
        <f t="shared" si="23"/>
        <v>2400</v>
      </c>
      <c r="K41" s="32">
        <f t="shared" si="23"/>
        <v>200</v>
      </c>
      <c r="L41" s="32">
        <f t="shared" si="23"/>
        <v>1090</v>
      </c>
      <c r="M41" s="32">
        <f t="shared" si="23"/>
        <v>730</v>
      </c>
      <c r="N41" s="32">
        <f t="shared" si="23"/>
        <v>100</v>
      </c>
      <c r="O41" s="32">
        <f t="shared" si="23"/>
        <v>100</v>
      </c>
      <c r="P41" s="32">
        <f t="shared" si="23"/>
        <v>1200</v>
      </c>
      <c r="Q41" s="32">
        <f t="shared" si="23"/>
        <v>16220</v>
      </c>
      <c r="R41" s="32">
        <f t="shared" si="23"/>
        <v>115</v>
      </c>
      <c r="S41" s="32">
        <f t="shared" si="23"/>
        <v>115</v>
      </c>
      <c r="T41" s="32">
        <f t="shared" si="23"/>
        <v>115</v>
      </c>
      <c r="U41" s="32">
        <f t="shared" si="23"/>
        <v>20</v>
      </c>
      <c r="V41" s="32">
        <f t="shared" si="23"/>
        <v>23</v>
      </c>
      <c r="W41" s="32">
        <f t="shared" si="23"/>
        <v>115</v>
      </c>
      <c r="X41" s="32">
        <f t="shared" si="23"/>
        <v>504</v>
      </c>
      <c r="Y41" s="32">
        <f t="shared" si="23"/>
        <v>22400</v>
      </c>
      <c r="Z41" s="32">
        <f t="shared" si="23"/>
        <v>2000</v>
      </c>
      <c r="AA41" s="32">
        <f t="shared" si="23"/>
        <v>1500</v>
      </c>
      <c r="AB41" s="32">
        <f t="shared" si="23"/>
        <v>8700</v>
      </c>
      <c r="AC41" s="32">
        <f t="shared" si="23"/>
        <v>5500</v>
      </c>
      <c r="AD41" s="32">
        <f t="shared" si="23"/>
        <v>17750</v>
      </c>
      <c r="AE41" s="32">
        <f t="shared" si="23"/>
        <v>200</v>
      </c>
      <c r="AF41" s="32">
        <f t="shared" si="23"/>
        <v>58050</v>
      </c>
      <c r="AG41" s="32">
        <f t="shared" si="23"/>
        <v>11050</v>
      </c>
      <c r="AH41" s="32">
        <f t="shared" si="23"/>
        <v>11200</v>
      </c>
      <c r="AI41" s="32">
        <f t="shared" si="23"/>
        <v>32000</v>
      </c>
      <c r="AJ41" s="32">
        <f t="shared" si="23"/>
        <v>50100</v>
      </c>
      <c r="AK41" s="32">
        <f t="shared" si="23"/>
        <v>1650</v>
      </c>
      <c r="AL41" s="32">
        <f t="shared" si="23"/>
        <v>500</v>
      </c>
      <c r="AM41" s="32">
        <f t="shared" si="23"/>
        <v>650</v>
      </c>
      <c r="AN41" s="32">
        <f t="shared" si="23"/>
        <v>107150</v>
      </c>
      <c r="AS41" s="1"/>
      <c r="AT41" s="1"/>
    </row>
    <row r="42" spans="1:46" ht="29.25" customHeight="1">
      <c r="A42" s="1"/>
      <c r="B42" s="109"/>
      <c r="C42" s="109"/>
      <c r="D42" s="118"/>
      <c r="E42" s="116"/>
      <c r="F42" s="116"/>
      <c r="G42" s="116"/>
      <c r="H42" s="1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S42" s="1"/>
      <c r="AT42" s="1"/>
    </row>
    <row r="43" spans="1:46" ht="15" customHeight="1">
      <c r="A43" s="1"/>
      <c r="B43" s="111"/>
      <c r="C43" s="111"/>
      <c r="D43" s="112"/>
      <c r="E43" s="112"/>
      <c r="F43" s="112"/>
      <c r="G43" s="112"/>
      <c r="H43" s="1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S43" s="1"/>
      <c r="AT43" s="1"/>
    </row>
    <row r="44" spans="1:46" ht="16.5" customHeight="1">
      <c r="A44" s="113"/>
      <c r="B44" s="111"/>
      <c r="C44" s="111"/>
      <c r="D44" s="119"/>
      <c r="E44" s="116"/>
      <c r="F44" s="116"/>
      <c r="G44" s="116"/>
      <c r="H44" s="1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S44" s="1"/>
      <c r="AT44" s="1"/>
    </row>
  </sheetData>
  <mergeCells count="12">
    <mergeCell ref="AO2:AS2"/>
    <mergeCell ref="AO3:AT3"/>
    <mergeCell ref="AO4:AS4"/>
    <mergeCell ref="AO5:AT5"/>
    <mergeCell ref="D2:P2"/>
    <mergeCell ref="AG2:AM2"/>
    <mergeCell ref="A3:B3"/>
    <mergeCell ref="C2:C3"/>
    <mergeCell ref="D42:G42"/>
    <mergeCell ref="D44:G44"/>
    <mergeCell ref="Y2:AE2"/>
    <mergeCell ref="R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PLAN-08-2007</vt:lpstr>
      <vt:lpstr>'PLAN-08-2007'!Print_Area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JORM</dc:creator>
  <cp:lastModifiedBy>Bisera</cp:lastModifiedBy>
  <dcterms:created xsi:type="dcterms:W3CDTF">2014-09-30T10:45:49Z</dcterms:created>
  <dcterms:modified xsi:type="dcterms:W3CDTF">2014-09-30T10:45:49Z</dcterms:modified>
</cp:coreProperties>
</file>